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519"/>
  <workbookPr showInkAnnotation="0" autoCompressPictures="0"/>
  <workbookProtection lockStructure="1"/>
  <bookViews>
    <workbookView xWindow="240" yWindow="240" windowWidth="18440" windowHeight="18780" tabRatio="500"/>
  </bookViews>
  <sheets>
    <sheet name="Deconvoluter" sheetId="3" r:id="rId1"/>
  </sheets>
  <definedNames>
    <definedName name="Groups" localSheetId="0">Deconvoluter!$F$2:$F$95</definedName>
    <definedName name="Groups">#REF!</definedName>
    <definedName name="ID">Deconvoluter!$A$2:$A$95</definedName>
    <definedName name="Names" localSheetId="0">Deconvoluter!$A$2:$A$95</definedName>
    <definedName name="Names">#REF!</definedName>
    <definedName name="Strain">Deconvoluter!$B$2:$B$95</definedName>
    <definedName name="WELL">Deconvoluter!$E$2:$E$95</definedName>
  </definedName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3" i="3" l="1"/>
  <c r="F4" i="3"/>
  <c r="F5" i="3"/>
  <c r="F6" i="3"/>
  <c r="F7" i="3"/>
  <c r="F8" i="3"/>
  <c r="F9" i="3"/>
  <c r="F10" i="3"/>
  <c r="F11" i="3"/>
  <c r="F12" i="3"/>
  <c r="F13" i="3"/>
  <c r="F14" i="3"/>
  <c r="F15" i="3"/>
  <c r="F16" i="3"/>
  <c r="F17" i="3"/>
  <c r="F18" i="3"/>
  <c r="F19" i="3"/>
  <c r="F20" i="3"/>
  <c r="F21" i="3"/>
  <c r="F22" i="3"/>
  <c r="F23" i="3"/>
  <c r="F24" i="3"/>
  <c r="F25" i="3"/>
  <c r="F26" i="3"/>
  <c r="F27" i="3"/>
  <c r="F28" i="3"/>
  <c r="F29" i="3"/>
  <c r="F30" i="3"/>
  <c r="F31" i="3"/>
  <c r="F32" i="3"/>
  <c r="F33" i="3"/>
  <c r="F34" i="3"/>
  <c r="F35" i="3"/>
  <c r="F36" i="3"/>
  <c r="F37" i="3"/>
  <c r="F38" i="3"/>
  <c r="F39" i="3"/>
  <c r="F40" i="3"/>
  <c r="F41" i="3"/>
  <c r="F42" i="3"/>
  <c r="F43" i="3"/>
  <c r="F44" i="3"/>
  <c r="F45" i="3"/>
  <c r="F46" i="3"/>
  <c r="F47" i="3"/>
  <c r="F48" i="3"/>
  <c r="F49" i="3"/>
  <c r="F50" i="3"/>
  <c r="F51" i="3"/>
  <c r="F52" i="3"/>
  <c r="F53" i="3"/>
  <c r="F54" i="3"/>
  <c r="F55" i="3"/>
  <c r="F56" i="3"/>
  <c r="F57" i="3"/>
  <c r="F58" i="3"/>
  <c r="F59" i="3"/>
  <c r="F60" i="3"/>
  <c r="F61" i="3"/>
  <c r="F62" i="3"/>
  <c r="F63" i="3"/>
  <c r="F64" i="3"/>
  <c r="F65" i="3"/>
  <c r="F66" i="3"/>
  <c r="F67" i="3"/>
  <c r="F68" i="3"/>
  <c r="F69" i="3"/>
  <c r="F70" i="3"/>
  <c r="F71" i="3"/>
  <c r="F72" i="3"/>
  <c r="F73" i="3"/>
  <c r="F74" i="3"/>
  <c r="F75" i="3"/>
  <c r="F76" i="3"/>
  <c r="F77" i="3"/>
  <c r="F78" i="3"/>
  <c r="F79" i="3"/>
  <c r="F80" i="3"/>
  <c r="F81" i="3"/>
  <c r="F82" i="3"/>
  <c r="F83" i="3"/>
  <c r="F84" i="3"/>
  <c r="F85" i="3"/>
  <c r="F86" i="3"/>
  <c r="F87" i="3"/>
  <c r="F88" i="3"/>
  <c r="F89" i="3"/>
  <c r="F90" i="3"/>
  <c r="F91" i="3"/>
  <c r="F92" i="3"/>
  <c r="F93" i="3"/>
  <c r="F94" i="3"/>
  <c r="F95" i="3"/>
  <c r="F2" i="3"/>
  <c r="K6" i="3"/>
  <c r="I12" i="3" a="1"/>
  <c r="I12" i="3"/>
  <c r="I11" i="3" a="1"/>
  <c r="I11" i="3"/>
  <c r="J11" i="3" a="1"/>
  <c r="J11" i="3"/>
  <c r="J12" i="3" a="1"/>
  <c r="J12" i="3"/>
  <c r="K11" i="3" a="1"/>
  <c r="K11" i="3"/>
  <c r="K12" i="3" a="1"/>
  <c r="K12" i="3"/>
</calcChain>
</file>

<file path=xl/sharedStrings.xml><?xml version="1.0" encoding="utf-8"?>
<sst xmlns="http://schemas.openxmlformats.org/spreadsheetml/2006/main" count="305" uniqueCount="297">
  <si>
    <t>i-1</t>
  </si>
  <si>
    <t>SMR20792</t>
  </si>
  <si>
    <t>i-48</t>
  </si>
  <si>
    <t>SMR20886</t>
  </si>
  <si>
    <t>i-2</t>
  </si>
  <si>
    <t>SMR20794</t>
  </si>
  <si>
    <t>i-49</t>
  </si>
  <si>
    <t>SMR20888</t>
  </si>
  <si>
    <t>i-3</t>
  </si>
  <si>
    <t>SMR20796</t>
  </si>
  <si>
    <t>i-50</t>
  </si>
  <si>
    <t>SMR20890</t>
  </si>
  <si>
    <t>i-4</t>
  </si>
  <si>
    <t>SMR20798</t>
  </si>
  <si>
    <t>i-51</t>
  </si>
  <si>
    <t>SMR20892</t>
  </si>
  <si>
    <t>i-5</t>
  </si>
  <si>
    <t>SMR20800</t>
  </si>
  <si>
    <t>i-52</t>
  </si>
  <si>
    <t>SMR20894</t>
  </si>
  <si>
    <t>i-6</t>
  </si>
  <si>
    <t>SMR20802</t>
  </si>
  <si>
    <t>i-53</t>
  </si>
  <si>
    <t>SMR20896</t>
  </si>
  <si>
    <t>i-7</t>
  </si>
  <si>
    <t>SMR20804</t>
  </si>
  <si>
    <t>i-54</t>
  </si>
  <si>
    <t>SMR20898</t>
  </si>
  <si>
    <t>i-8</t>
  </si>
  <si>
    <t>SMR20806</t>
  </si>
  <si>
    <t>i-55</t>
  </si>
  <si>
    <t>SMR20900</t>
  </si>
  <si>
    <t>i-9</t>
  </si>
  <si>
    <t>SMR20808</t>
  </si>
  <si>
    <t>i-56</t>
  </si>
  <si>
    <t>SMR20902</t>
  </si>
  <si>
    <t>i-10</t>
  </si>
  <si>
    <t>SMR20810</t>
  </si>
  <si>
    <t>i-57</t>
  </si>
  <si>
    <t>SMR20904</t>
  </si>
  <si>
    <t>i-11</t>
  </si>
  <si>
    <t>SMR20812</t>
  </si>
  <si>
    <t>i-58</t>
  </si>
  <si>
    <t>SMR20906</t>
  </si>
  <si>
    <t>i-12</t>
  </si>
  <si>
    <t>SMR20814</t>
  </si>
  <si>
    <t>i-59</t>
  </si>
  <si>
    <t>SMR20908</t>
  </si>
  <si>
    <t>i-13</t>
  </si>
  <si>
    <t>SMR20816</t>
  </si>
  <si>
    <t>i-60</t>
  </si>
  <si>
    <t>SMR20910</t>
  </si>
  <si>
    <t>i-14</t>
  </si>
  <si>
    <t>SMR20818</t>
  </si>
  <si>
    <t>i-61</t>
  </si>
  <si>
    <t>SMR20912</t>
  </si>
  <si>
    <t>i-15</t>
  </si>
  <si>
    <t>SMR20820</t>
  </si>
  <si>
    <t>i-62</t>
  </si>
  <si>
    <t>SMR20914</t>
  </si>
  <si>
    <t>i-16</t>
  </si>
  <si>
    <t>SMR20822</t>
  </si>
  <si>
    <t>i-63</t>
  </si>
  <si>
    <t>SMR20916</t>
  </si>
  <si>
    <t>i-17</t>
  </si>
  <si>
    <t>SMR20824</t>
  </si>
  <si>
    <t>i-64</t>
  </si>
  <si>
    <t>SMR20918</t>
  </si>
  <si>
    <t>i-18</t>
  </si>
  <si>
    <t>SMR20826</t>
  </si>
  <si>
    <t>i-65</t>
  </si>
  <si>
    <t>SMR20920</t>
  </si>
  <si>
    <t>i-19</t>
  </si>
  <si>
    <t>SMR20828</t>
  </si>
  <si>
    <t>i-66</t>
  </si>
  <si>
    <t>SMR20922</t>
  </si>
  <si>
    <t>i-20</t>
  </si>
  <si>
    <t>SMR20830</t>
  </si>
  <si>
    <t>i-67</t>
  </si>
  <si>
    <t>SMR20924</t>
  </si>
  <si>
    <t>i-21</t>
  </si>
  <si>
    <t>SMR20832</t>
  </si>
  <si>
    <t>i-68</t>
  </si>
  <si>
    <t>SMR20926</t>
  </si>
  <si>
    <t>i-22</t>
  </si>
  <si>
    <t>SMR20834</t>
  </si>
  <si>
    <t>i-69</t>
  </si>
  <si>
    <t>SMR20928</t>
  </si>
  <si>
    <t>i-23</t>
  </si>
  <si>
    <t>SMR20836</t>
  </si>
  <si>
    <t>i-70</t>
  </si>
  <si>
    <t>SMR20930</t>
  </si>
  <si>
    <t>i-24</t>
  </si>
  <si>
    <t>SMR20838</t>
  </si>
  <si>
    <t>i-71</t>
  </si>
  <si>
    <t>SMR20932</t>
  </si>
  <si>
    <t>i-25</t>
  </si>
  <si>
    <t>SMR20840</t>
  </si>
  <si>
    <t>i-72</t>
  </si>
  <si>
    <t>SMR20934</t>
  </si>
  <si>
    <t>i-26</t>
  </si>
  <si>
    <t>SMR20842</t>
  </si>
  <si>
    <t>i-73</t>
  </si>
  <si>
    <t>SMR20936</t>
  </si>
  <si>
    <t>i-27</t>
  </si>
  <si>
    <t>SMR20844</t>
  </si>
  <si>
    <t>i-74</t>
  </si>
  <si>
    <t>SMR20938</t>
  </si>
  <si>
    <t>i-28</t>
  </si>
  <si>
    <t>SMR20846</t>
  </si>
  <si>
    <t>i-75</t>
  </si>
  <si>
    <t>SMR20940</t>
  </si>
  <si>
    <t>i-29</t>
  </si>
  <si>
    <t>SMR20848</t>
  </si>
  <si>
    <t>i-76</t>
  </si>
  <si>
    <t>SMR20942</t>
  </si>
  <si>
    <t>i-30</t>
  </si>
  <si>
    <t>SMR20850</t>
  </si>
  <si>
    <t>i-77</t>
  </si>
  <si>
    <t>SMR20944</t>
  </si>
  <si>
    <t>i-31</t>
  </si>
  <si>
    <t>SMR20852</t>
  </si>
  <si>
    <t>i-78</t>
  </si>
  <si>
    <t>SMR20946</t>
  </si>
  <si>
    <t>i-32</t>
  </si>
  <si>
    <t>SMR20854</t>
  </si>
  <si>
    <t>i-79</t>
  </si>
  <si>
    <t>SMR20948</t>
  </si>
  <si>
    <t>i-33</t>
  </si>
  <si>
    <t>SMR20856</t>
  </si>
  <si>
    <t>i-80</t>
  </si>
  <si>
    <t>SMR20950</t>
  </si>
  <si>
    <t>i-34</t>
  </si>
  <si>
    <t>SMR20858</t>
  </si>
  <si>
    <t>i-81</t>
  </si>
  <si>
    <t>SMR20952</t>
  </si>
  <si>
    <t>i-35</t>
  </si>
  <si>
    <t>SMR20860</t>
  </si>
  <si>
    <t>i-82</t>
  </si>
  <si>
    <t>SMR20954</t>
  </si>
  <si>
    <t>i-36</t>
  </si>
  <si>
    <t>SMR20862</t>
  </si>
  <si>
    <t>i-83</t>
  </si>
  <si>
    <t>SMR20956</t>
  </si>
  <si>
    <t>i-37</t>
  </si>
  <si>
    <t>SMR20864</t>
  </si>
  <si>
    <t>i-84</t>
  </si>
  <si>
    <t>SMR20958</t>
  </si>
  <si>
    <t>i-38</t>
  </si>
  <si>
    <t>SMR20866</t>
  </si>
  <si>
    <t>i-85</t>
  </si>
  <si>
    <t>SMR20960</t>
  </si>
  <si>
    <t>i-39</t>
  </si>
  <si>
    <t>SMR20868</t>
  </si>
  <si>
    <t>i-86</t>
  </si>
  <si>
    <t>SMR20962</t>
  </si>
  <si>
    <t>i-40</t>
  </si>
  <si>
    <t>SMR20870</t>
  </si>
  <si>
    <t>i-87</t>
  </si>
  <si>
    <t>SMR20964</t>
  </si>
  <si>
    <t>i-41</t>
  </si>
  <si>
    <t>SMR20872</t>
  </si>
  <si>
    <t>i-88</t>
  </si>
  <si>
    <t>SMR20966</t>
  </si>
  <si>
    <t>i-42</t>
  </si>
  <si>
    <t>SMR20874</t>
  </si>
  <si>
    <t>i-89</t>
  </si>
  <si>
    <t>SMR20968</t>
  </si>
  <si>
    <t>i-43</t>
  </si>
  <si>
    <t>SMR20876</t>
  </si>
  <si>
    <t>i-90</t>
  </si>
  <si>
    <t>SMR20970</t>
  </si>
  <si>
    <t>i-44</t>
  </si>
  <si>
    <t>SMR20878</t>
  </si>
  <si>
    <t>i-91</t>
  </si>
  <si>
    <t>SMR20972</t>
  </si>
  <si>
    <t>i-45</t>
  </si>
  <si>
    <t>SMR20880</t>
  </si>
  <si>
    <t>i-92</t>
  </si>
  <si>
    <t>SMR20974</t>
  </si>
  <si>
    <t>i-46</t>
  </si>
  <si>
    <t>SMR20882</t>
  </si>
  <si>
    <t>i-93</t>
  </si>
  <si>
    <t>SMR20976</t>
  </si>
  <si>
    <t>i-47</t>
  </si>
  <si>
    <t>SMR20884</t>
  </si>
  <si>
    <t>i-94</t>
  </si>
  <si>
    <t>SMR20978</t>
  </si>
  <si>
    <t>ID</t>
  </si>
  <si>
    <t>strain Name</t>
  </si>
  <si>
    <t>loc start</t>
  </si>
  <si>
    <t>loc end</t>
  </si>
  <si>
    <t>96 well location</t>
  </si>
  <si>
    <t>Blank</t>
  </si>
  <si>
    <t>A1</t>
  </si>
  <si>
    <t>A2</t>
  </si>
  <si>
    <t>A3</t>
  </si>
  <si>
    <t>A4</t>
  </si>
  <si>
    <t>A5</t>
  </si>
  <si>
    <t>A6</t>
  </si>
  <si>
    <t>A7</t>
  </si>
  <si>
    <t>A8</t>
  </si>
  <si>
    <t>A9</t>
  </si>
  <si>
    <t>A10</t>
  </si>
  <si>
    <t>A11</t>
  </si>
  <si>
    <t>A12</t>
  </si>
  <si>
    <t>B1</t>
  </si>
  <si>
    <t>B2</t>
  </si>
  <si>
    <t>B3</t>
  </si>
  <si>
    <t>B4</t>
  </si>
  <si>
    <t>B5</t>
  </si>
  <si>
    <t>B6</t>
  </si>
  <si>
    <t>B7</t>
  </si>
  <si>
    <t>B8</t>
  </si>
  <si>
    <t>B9</t>
  </si>
  <si>
    <t>B10</t>
  </si>
  <si>
    <t>B11</t>
  </si>
  <si>
    <t>B12</t>
  </si>
  <si>
    <t>C1</t>
  </si>
  <si>
    <t>C2</t>
  </si>
  <si>
    <t>C3</t>
  </si>
  <si>
    <t>C4</t>
  </si>
  <si>
    <t>C5</t>
  </si>
  <si>
    <t>C6</t>
  </si>
  <si>
    <t>C7</t>
  </si>
  <si>
    <t>C8</t>
  </si>
  <si>
    <t>C9</t>
  </si>
  <si>
    <t>C10</t>
  </si>
  <si>
    <t>C11</t>
  </si>
  <si>
    <t>C12</t>
  </si>
  <si>
    <t>D1</t>
  </si>
  <si>
    <t>D2</t>
  </si>
  <si>
    <t>D3</t>
  </si>
  <si>
    <t>D4</t>
  </si>
  <si>
    <t>D5</t>
  </si>
  <si>
    <t>D6</t>
  </si>
  <si>
    <t>D7</t>
  </si>
  <si>
    <t>D8</t>
  </si>
  <si>
    <t>D9</t>
  </si>
  <si>
    <t>D10</t>
  </si>
  <si>
    <t>D11</t>
  </si>
  <si>
    <t>D12</t>
  </si>
  <si>
    <t>E1</t>
  </si>
  <si>
    <t>E2</t>
  </si>
  <si>
    <t>E3</t>
  </si>
  <si>
    <t>E4</t>
  </si>
  <si>
    <t>E5</t>
  </si>
  <si>
    <t>E6</t>
  </si>
  <si>
    <t>E7</t>
  </si>
  <si>
    <t>E8</t>
  </si>
  <si>
    <t>E9</t>
  </si>
  <si>
    <t>E10</t>
  </si>
  <si>
    <t>E11</t>
  </si>
  <si>
    <t>E12</t>
  </si>
  <si>
    <t>F1</t>
  </si>
  <si>
    <t>F2</t>
  </si>
  <si>
    <t>F3</t>
  </si>
  <si>
    <t>F4</t>
  </si>
  <si>
    <t>F5</t>
  </si>
  <si>
    <t>F6</t>
  </si>
  <si>
    <t>F7</t>
  </si>
  <si>
    <t>F8</t>
  </si>
  <si>
    <t>F9</t>
  </si>
  <si>
    <t>F10</t>
  </si>
  <si>
    <t>F11</t>
  </si>
  <si>
    <t>F12</t>
  </si>
  <si>
    <t>G1</t>
  </si>
  <si>
    <t>G2</t>
  </si>
  <si>
    <t>G3</t>
  </si>
  <si>
    <t>G4</t>
  </si>
  <si>
    <t>G5</t>
  </si>
  <si>
    <t>G6</t>
  </si>
  <si>
    <t>G7</t>
  </si>
  <si>
    <t>G8</t>
  </si>
  <si>
    <t>G9</t>
  </si>
  <si>
    <t>G10</t>
  </si>
  <si>
    <t>G11</t>
  </si>
  <si>
    <t>G12</t>
  </si>
  <si>
    <t>H1</t>
  </si>
  <si>
    <t>H2</t>
  </si>
  <si>
    <t>H3</t>
  </si>
  <si>
    <t>H4</t>
  </si>
  <si>
    <t>H5</t>
  </si>
  <si>
    <t>H6</t>
  </si>
  <si>
    <t>H7</t>
  </si>
  <si>
    <t>H8</t>
  </si>
  <si>
    <t>H9</t>
  </si>
  <si>
    <t>H10</t>
  </si>
  <si>
    <t>H11</t>
  </si>
  <si>
    <t>H12</t>
  </si>
  <si>
    <t>Location of mutation to be replaced</t>
  </si>
  <si>
    <t>dstance</t>
  </si>
  <si>
    <t>Strain Name</t>
  </si>
  <si>
    <t>96 well</t>
  </si>
  <si>
    <t>Nearest Match Distance:</t>
  </si>
  <si>
    <t>Well(s) to grow</t>
  </si>
  <si>
    <t>Enter Location Here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</si>
</sst>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11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mbria"/>
    </font>
    <font>
      <sz val="10"/>
      <color theme="1"/>
      <name val="Times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8"/>
      <color rgb="FFFF66FF"/>
      <name val="Inherit"/>
    </font>
    <font>
      <b/>
      <sz val="12"/>
      <name val="Calibri"/>
      <scheme val="minor"/>
    </font>
    <font>
      <sz val="12"/>
      <color theme="0" tint="-0.499984740745262"/>
      <name val="Calibri"/>
      <scheme val="minor"/>
    </font>
    <font>
      <b/>
      <sz val="14"/>
      <color theme="1"/>
      <name val="Calibri"/>
      <scheme val="minor"/>
    </font>
    <font>
      <b/>
      <sz val="16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CCFFCC"/>
        <bgColor indexed="64"/>
      </patternFill>
    </fill>
  </fills>
  <borders count="4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8">
    <xf numFmtId="0" fontId="0" fillId="0" borderId="0"/>
    <xf numFmtId="43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3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6" fillId="0" borderId="0" xfId="0" applyFont="1"/>
    <xf numFmtId="0" fontId="7" fillId="0" borderId="0" xfId="0" applyFont="1" applyAlignment="1">
      <alignment horizontal="center"/>
    </xf>
    <xf numFmtId="0" fontId="8" fillId="0" borderId="0" xfId="0" applyFont="1"/>
    <xf numFmtId="0" fontId="0" fillId="0" borderId="0" xfId="0" applyAlignment="1">
      <alignment horizontal="center" vertical="center" wrapText="1"/>
    </xf>
    <xf numFmtId="164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2" xfId="1" applyNumberFormat="1" applyFont="1" applyFill="1" applyBorder="1" applyAlignment="1" applyProtection="1">
      <alignment horizontal="center" vertical="center"/>
      <protection locked="0"/>
    </xf>
    <xf numFmtId="164" fontId="0" fillId="2" borderId="3" xfId="1" applyNumberFormat="1" applyFont="1" applyFill="1" applyBorder="1" applyAlignment="1" applyProtection="1">
      <alignment horizontal="center" vertical="center"/>
      <protection locked="0"/>
    </xf>
    <xf numFmtId="164" fontId="0" fillId="0" borderId="0" xfId="1" applyNumberFormat="1" applyFont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0" fontId="9" fillId="3" borderId="0" xfId="0" applyFont="1" applyFill="1" applyAlignment="1">
      <alignment horizontal="center" vertical="center"/>
    </xf>
  </cellXfs>
  <cellStyles count="8">
    <cellStyle name="Comma" xfId="1" builtinId="3"/>
    <cellStyle name="Followed Hyperlink" xfId="3" builtinId="9" hidden="1"/>
    <cellStyle name="Followed Hyperlink" xfId="5" builtinId="9" hidden="1"/>
    <cellStyle name="Followed Hyperlink" xfId="7" builtinId="9" hidden="1"/>
    <cellStyle name="Hyperlink" xfId="2" builtinId="8" hidden="1"/>
    <cellStyle name="Hyperlink" xfId="4" builtinId="8" hidden="1"/>
    <cellStyle name="Hyperlink" xfId="6" builtinId="8" hidden="1"/>
    <cellStyle name="Normal" xfId="0" builtinId="0"/>
  </cellStyles>
  <dxfs count="1">
    <dxf>
      <font>
        <b/>
        <i val="0"/>
        <color auto="1"/>
      </font>
      <fill>
        <patternFill>
          <bgColor rgb="FFC6EFCE"/>
        </patternFill>
      </fill>
    </dxf>
  </dxfs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58420</xdr:colOff>
      <xdr:row>8</xdr:row>
      <xdr:rowOff>160020</xdr:rowOff>
    </xdr:from>
    <xdr:to>
      <xdr:col>12</xdr:col>
      <xdr:colOff>55880</xdr:colOff>
      <xdr:row>13</xdr:row>
      <xdr:rowOff>30480</xdr:rowOff>
    </xdr:to>
    <xdr:sp macro="" textlink="">
      <xdr:nvSpPr>
        <xdr:cNvPr id="2" name="Left Arrow 1"/>
        <xdr:cNvSpPr/>
      </xdr:nvSpPr>
      <xdr:spPr>
        <a:xfrm>
          <a:off x="8440420" y="1709420"/>
          <a:ext cx="822960" cy="822960"/>
        </a:xfrm>
        <a:prstGeom prst="leftArrow">
          <a:avLst/>
        </a:prstGeom>
        <a:ln/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wrap="square"/>
        <a:lstStyle/>
        <a:p>
          <a:endParaRPr lang="en-US"/>
        </a:p>
      </xdr:txBody>
    </xdr:sp>
    <xdr:clientData/>
  </xdr:twoCellAnchor>
  <xdr:twoCellAnchor>
    <xdr:from>
      <xdr:col>11</xdr:col>
      <xdr:colOff>7620</xdr:colOff>
      <xdr:row>1</xdr:row>
      <xdr:rowOff>172720</xdr:rowOff>
    </xdr:from>
    <xdr:to>
      <xdr:col>12</xdr:col>
      <xdr:colOff>5080</xdr:colOff>
      <xdr:row>6</xdr:row>
      <xdr:rowOff>17780</xdr:rowOff>
    </xdr:to>
    <xdr:sp macro="" textlink="">
      <xdr:nvSpPr>
        <xdr:cNvPr id="4" name="Left Arrow 3"/>
        <xdr:cNvSpPr/>
      </xdr:nvSpPr>
      <xdr:spPr>
        <a:xfrm>
          <a:off x="8465820" y="363220"/>
          <a:ext cx="822960" cy="822960"/>
        </a:xfrm>
        <a:prstGeom prst="leftArrow">
          <a:avLst/>
        </a:prstGeom>
        <a:ln/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wrap="square"/>
        <a:lstStyle/>
        <a:p>
          <a:endParaRPr 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7"/>
  <sheetViews>
    <sheetView tabSelected="1" workbookViewId="0">
      <selection activeCell="R11" sqref="R11"/>
    </sheetView>
  </sheetViews>
  <sheetFormatPr baseColWidth="10" defaultRowHeight="15" x14ac:dyDescent="0"/>
  <cols>
    <col min="5" max="5" width="14" style="3" bestFit="1" customWidth="1"/>
    <col min="8" max="8" width="5.5" bestFit="1" customWidth="1"/>
    <col min="9" max="9" width="4.33203125" bestFit="1" customWidth="1"/>
    <col min="10" max="10" width="11.33203125" bestFit="1" customWidth="1"/>
  </cols>
  <sheetData>
    <row r="1" spans="1:14">
      <c r="A1" t="s">
        <v>188</v>
      </c>
      <c r="B1" t="s">
        <v>189</v>
      </c>
      <c r="C1" t="s">
        <v>190</v>
      </c>
      <c r="D1" t="s">
        <v>191</v>
      </c>
      <c r="E1" s="3" t="s">
        <v>192</v>
      </c>
      <c r="F1" t="s">
        <v>291</v>
      </c>
      <c r="I1" s="7" t="s">
        <v>290</v>
      </c>
      <c r="J1" s="7"/>
      <c r="K1" s="7"/>
    </row>
    <row r="2" spans="1:14">
      <c r="A2" s="1" t="s">
        <v>0</v>
      </c>
      <c r="B2" s="1" t="s">
        <v>1</v>
      </c>
      <c r="C2" s="1">
        <v>9245</v>
      </c>
      <c r="D2" s="1">
        <v>9246</v>
      </c>
      <c r="E2" s="3" t="s">
        <v>194</v>
      </c>
      <c r="F2">
        <f>MIN(ABS($I$4-$C2), ABS(ABS($I$4-$C2)-4639675), ABS(ABS($I$4-$C2)+4639675))</f>
        <v>9238</v>
      </c>
      <c r="I2" s="7"/>
      <c r="J2" s="7"/>
      <c r="K2" s="7"/>
    </row>
    <row r="3" spans="1:14" ht="16" thickBot="1">
      <c r="A3" s="1" t="s">
        <v>4</v>
      </c>
      <c r="B3" s="1" t="s">
        <v>5</v>
      </c>
      <c r="C3" s="1">
        <v>58336</v>
      </c>
      <c r="D3" s="1">
        <v>58337</v>
      </c>
      <c r="E3" s="3" t="s">
        <v>195</v>
      </c>
      <c r="F3">
        <f t="shared" ref="F3:F66" si="0">MIN(ABS($I$4-$C3), ABS(ABS($I$4-$C3)-4639675), ABS(ABS($I$4-$C3)+4639675))</f>
        <v>58329</v>
      </c>
      <c r="I3" s="7"/>
      <c r="J3" s="7"/>
      <c r="K3" s="7"/>
    </row>
    <row r="4" spans="1:14" ht="16" thickBot="1">
      <c r="A4" s="1" t="s">
        <v>8</v>
      </c>
      <c r="B4" s="1" t="s">
        <v>9</v>
      </c>
      <c r="C4" s="1">
        <v>107604</v>
      </c>
      <c r="D4" s="1">
        <v>107605</v>
      </c>
      <c r="E4" s="3" t="s">
        <v>196</v>
      </c>
      <c r="F4">
        <f t="shared" si="0"/>
        <v>107597</v>
      </c>
      <c r="I4" s="8">
        <v>7</v>
      </c>
      <c r="J4" s="9"/>
      <c r="K4" s="10"/>
      <c r="M4" s="13" t="s">
        <v>296</v>
      </c>
      <c r="N4" s="13"/>
    </row>
    <row r="5" spans="1:14">
      <c r="A5" s="1" t="s">
        <v>12</v>
      </c>
      <c r="B5" s="1" t="s">
        <v>13</v>
      </c>
      <c r="C5" s="1">
        <v>149702</v>
      </c>
      <c r="D5" s="1">
        <v>149703</v>
      </c>
      <c r="E5" s="3" t="s">
        <v>197</v>
      </c>
      <c r="F5">
        <f t="shared" si="0"/>
        <v>149695</v>
      </c>
      <c r="M5" s="13"/>
      <c r="N5" s="13"/>
    </row>
    <row r="6" spans="1:14">
      <c r="A6" s="1" t="s">
        <v>16</v>
      </c>
      <c r="B6" s="1" t="s">
        <v>17</v>
      </c>
      <c r="C6" s="1">
        <v>212276</v>
      </c>
      <c r="D6" s="1">
        <v>212277</v>
      </c>
      <c r="E6" s="3" t="s">
        <v>198</v>
      </c>
      <c r="F6">
        <f t="shared" si="0"/>
        <v>212269</v>
      </c>
      <c r="I6" s="7" t="s">
        <v>294</v>
      </c>
      <c r="J6" s="7"/>
      <c r="K6" s="11">
        <f>MIN(Groups)</f>
        <v>9238</v>
      </c>
    </row>
    <row r="7" spans="1:14">
      <c r="A7" s="1" t="s">
        <v>20</v>
      </c>
      <c r="B7" s="1" t="s">
        <v>21</v>
      </c>
      <c r="C7" s="1">
        <v>254217</v>
      </c>
      <c r="D7" s="1">
        <v>254218</v>
      </c>
      <c r="E7" s="3" t="s">
        <v>199</v>
      </c>
      <c r="F7">
        <f t="shared" si="0"/>
        <v>254210</v>
      </c>
      <c r="I7" s="7"/>
      <c r="J7" s="7"/>
      <c r="K7" s="11"/>
    </row>
    <row r="8" spans="1:14">
      <c r="A8" s="1" t="s">
        <v>24</v>
      </c>
      <c r="B8" s="1" t="s">
        <v>25</v>
      </c>
      <c r="C8" s="1">
        <v>302976</v>
      </c>
      <c r="D8" s="1">
        <v>302977</v>
      </c>
      <c r="E8" s="3" t="s">
        <v>200</v>
      </c>
      <c r="F8">
        <f t="shared" si="0"/>
        <v>302969</v>
      </c>
      <c r="I8" s="7"/>
      <c r="J8" s="7"/>
      <c r="K8" s="11"/>
    </row>
    <row r="9" spans="1:14" ht="15" customHeight="1">
      <c r="A9" s="1" t="s">
        <v>28</v>
      </c>
      <c r="B9" s="1" t="s">
        <v>29</v>
      </c>
      <c r="C9" s="1">
        <v>346027</v>
      </c>
      <c r="D9" s="1">
        <v>346028</v>
      </c>
      <c r="E9" s="3" t="s">
        <v>201</v>
      </c>
      <c r="F9">
        <f t="shared" si="0"/>
        <v>346020</v>
      </c>
    </row>
    <row r="10" spans="1:14" ht="15" customHeight="1">
      <c r="A10" s="1" t="s">
        <v>32</v>
      </c>
      <c r="B10" s="1" t="s">
        <v>33</v>
      </c>
      <c r="C10" s="1">
        <v>399036</v>
      </c>
      <c r="D10" s="1">
        <v>399037</v>
      </c>
      <c r="E10" s="3" t="s">
        <v>202</v>
      </c>
      <c r="F10">
        <f t="shared" si="0"/>
        <v>399029</v>
      </c>
      <c r="I10" t="s">
        <v>188</v>
      </c>
      <c r="J10" t="s">
        <v>292</v>
      </c>
      <c r="K10" t="s">
        <v>293</v>
      </c>
    </row>
    <row r="11" spans="1:14" ht="15" customHeight="1">
      <c r="A11" s="1" t="s">
        <v>36</v>
      </c>
      <c r="B11" s="1" t="s">
        <v>37</v>
      </c>
      <c r="C11" s="1">
        <v>453467</v>
      </c>
      <c r="D11" s="1">
        <v>453468</v>
      </c>
      <c r="E11" s="3" t="s">
        <v>203</v>
      </c>
      <c r="F11">
        <f t="shared" si="0"/>
        <v>453460</v>
      </c>
      <c r="I11" s="6" t="str">
        <f t="array" ref="I11">IFERROR(INDEX(ID,SMALL(IF(Groups=MIN($F$2:$F$95),ROW(ID)-MIN(ROW(ID))+1),COLUMNS($G$15:G15))),"")</f>
        <v>i-1</v>
      </c>
      <c r="J11" s="6" t="str">
        <f t="array" ref="J11">IFERROR(INDEX(Strain,SMALL(IF(Groups=MIN($F$2:$F$95),ROW(Strain)-MIN(ROW(Strain))+1),COLUMNS($G$15:G16))),"")</f>
        <v>SMR20792</v>
      </c>
      <c r="K11" s="5" t="str">
        <f t="array" ref="K11">IFERROR(INDEX(WELL,SMALL(IF(Groups=MIN($F$2:$F$95),ROW(WELL)-MIN(ROW(WELL))+1),COLUMNS($G$15:G17))),"")</f>
        <v>A1</v>
      </c>
      <c r="M11" s="12" t="s">
        <v>295</v>
      </c>
      <c r="N11" s="12"/>
    </row>
    <row r="12" spans="1:14" ht="15" customHeight="1">
      <c r="A12" s="1" t="s">
        <v>40</v>
      </c>
      <c r="B12" s="1" t="s">
        <v>41</v>
      </c>
      <c r="C12" s="1">
        <v>502539</v>
      </c>
      <c r="D12" s="1">
        <v>502540</v>
      </c>
      <c r="E12" s="3" t="s">
        <v>204</v>
      </c>
      <c r="F12">
        <f t="shared" si="0"/>
        <v>502532</v>
      </c>
      <c r="I12" s="6" t="str">
        <f t="array" ref="I12">IFERROR(INDEX(ID,SMALL(IF(Groups=MIN($F$2:$F$95),ROW(ID)-MIN(ROW(ID))+1),COLUMNS($G$15:H15))),"")</f>
        <v/>
      </c>
      <c r="J12" s="6" t="str">
        <f t="array" ref="J12">IFERROR(INDEX(Strain,SMALL(IF(Groups=MIN($F$2:$F$95),ROW(Strain)-MIN(ROW(Strain))+1),COLUMNS($G$15:H16))),"")</f>
        <v/>
      </c>
      <c r="K12" s="5" t="str">
        <f t="array" ref="K12">IFERROR(INDEX(WELL,SMALL(IF(Groups=MIN($F$2:$F$95),ROW(WELL)-MIN(ROW(WELL))+1),COLUMNS($G$15:H17))),"")</f>
        <v/>
      </c>
      <c r="M12" s="12"/>
      <c r="N12" s="12"/>
    </row>
    <row r="13" spans="1:14" ht="15" customHeight="1">
      <c r="A13" s="1" t="s">
        <v>44</v>
      </c>
      <c r="B13" s="1" t="s">
        <v>45</v>
      </c>
      <c r="C13" s="1">
        <v>552413</v>
      </c>
      <c r="D13" s="1">
        <v>552414</v>
      </c>
      <c r="E13" s="3" t="s">
        <v>205</v>
      </c>
      <c r="F13">
        <f t="shared" si="0"/>
        <v>552406</v>
      </c>
      <c r="G13" s="4"/>
    </row>
    <row r="14" spans="1:14" ht="15" customHeight="1">
      <c r="A14" s="1" t="s">
        <v>48</v>
      </c>
      <c r="B14" s="1" t="s">
        <v>49</v>
      </c>
      <c r="C14" s="1">
        <v>603977</v>
      </c>
      <c r="D14" s="1">
        <v>603978</v>
      </c>
      <c r="E14" s="3" t="s">
        <v>206</v>
      </c>
      <c r="F14">
        <f t="shared" si="0"/>
        <v>603970</v>
      </c>
    </row>
    <row r="15" spans="1:14" ht="15" customHeight="1">
      <c r="A15" s="1" t="s">
        <v>52</v>
      </c>
      <c r="B15" s="1" t="s">
        <v>53</v>
      </c>
      <c r="C15" s="1">
        <v>656768</v>
      </c>
      <c r="D15" s="1">
        <v>656769</v>
      </c>
      <c r="E15" s="3" t="s">
        <v>207</v>
      </c>
      <c r="F15">
        <f t="shared" si="0"/>
        <v>656761</v>
      </c>
      <c r="J15" s="4"/>
      <c r="K15" s="4"/>
    </row>
    <row r="16" spans="1:14" ht="15" customHeight="1">
      <c r="A16" s="1" t="s">
        <v>56</v>
      </c>
      <c r="B16" s="1" t="s">
        <v>57</v>
      </c>
      <c r="C16" s="1">
        <v>698614</v>
      </c>
      <c r="D16" s="1">
        <v>698615</v>
      </c>
      <c r="E16" s="3" t="s">
        <v>208</v>
      </c>
      <c r="F16">
        <f t="shared" si="0"/>
        <v>698607</v>
      </c>
      <c r="J16" s="4"/>
    </row>
    <row r="17" spans="1:10" ht="15" customHeight="1">
      <c r="A17" s="1" t="s">
        <v>60</v>
      </c>
      <c r="B17" s="1" t="s">
        <v>61</v>
      </c>
      <c r="C17" s="1">
        <v>752277</v>
      </c>
      <c r="D17" s="1">
        <v>752278</v>
      </c>
      <c r="E17" s="3" t="s">
        <v>209</v>
      </c>
      <c r="F17">
        <f t="shared" si="0"/>
        <v>752270</v>
      </c>
      <c r="J17" s="4"/>
    </row>
    <row r="18" spans="1:10" ht="15" customHeight="1">
      <c r="A18" s="1" t="s">
        <v>64</v>
      </c>
      <c r="B18" s="1" t="s">
        <v>65</v>
      </c>
      <c r="C18" s="1">
        <v>802569</v>
      </c>
      <c r="D18" s="1">
        <v>802570</v>
      </c>
      <c r="E18" s="3" t="s">
        <v>210</v>
      </c>
      <c r="F18">
        <f t="shared" si="0"/>
        <v>802562</v>
      </c>
    </row>
    <row r="19" spans="1:10" ht="15" customHeight="1">
      <c r="A19" s="1" t="s">
        <v>68</v>
      </c>
      <c r="B19" s="1" t="s">
        <v>69</v>
      </c>
      <c r="C19" s="1">
        <v>855083</v>
      </c>
      <c r="D19" s="1">
        <v>855084</v>
      </c>
      <c r="E19" s="3" t="s">
        <v>211</v>
      </c>
      <c r="F19">
        <f t="shared" si="0"/>
        <v>855076</v>
      </c>
    </row>
    <row r="20" spans="1:10" ht="15" customHeight="1">
      <c r="A20" s="1" t="s">
        <v>72</v>
      </c>
      <c r="B20" s="1" t="s">
        <v>73</v>
      </c>
      <c r="C20" s="1">
        <v>903124</v>
      </c>
      <c r="D20" s="1">
        <v>903125</v>
      </c>
      <c r="E20" s="3" t="s">
        <v>212</v>
      </c>
      <c r="F20">
        <f t="shared" si="0"/>
        <v>903117</v>
      </c>
    </row>
    <row r="21" spans="1:10" ht="15" customHeight="1">
      <c r="A21" s="1" t="s">
        <v>76</v>
      </c>
      <c r="B21" s="1" t="s">
        <v>77</v>
      </c>
      <c r="C21" s="1">
        <v>949500</v>
      </c>
      <c r="D21" s="1">
        <v>949501</v>
      </c>
      <c r="E21" s="3" t="s">
        <v>213</v>
      </c>
      <c r="F21">
        <f t="shared" si="0"/>
        <v>949493</v>
      </c>
    </row>
    <row r="22" spans="1:10" ht="15" customHeight="1">
      <c r="A22" s="1" t="s">
        <v>80</v>
      </c>
      <c r="B22" s="1" t="s">
        <v>81</v>
      </c>
      <c r="C22" s="1">
        <v>1003907</v>
      </c>
      <c r="D22" s="1">
        <v>1003908</v>
      </c>
      <c r="E22" s="3" t="s">
        <v>214</v>
      </c>
      <c r="F22">
        <f t="shared" si="0"/>
        <v>1003900</v>
      </c>
    </row>
    <row r="23" spans="1:10" ht="15" customHeight="1">
      <c r="A23" s="1" t="s">
        <v>84</v>
      </c>
      <c r="B23" s="1" t="s">
        <v>85</v>
      </c>
      <c r="C23" s="1">
        <v>1050923</v>
      </c>
      <c r="D23" s="1">
        <v>1050924</v>
      </c>
      <c r="E23" s="3" t="s">
        <v>215</v>
      </c>
      <c r="F23">
        <f t="shared" si="0"/>
        <v>1050916</v>
      </c>
    </row>
    <row r="24" spans="1:10" ht="15" customHeight="1">
      <c r="A24" s="1" t="s">
        <v>88</v>
      </c>
      <c r="B24" s="1" t="s">
        <v>89</v>
      </c>
      <c r="C24" s="1">
        <v>1100041</v>
      </c>
      <c r="D24" s="1">
        <v>1100042</v>
      </c>
      <c r="E24" s="3" t="s">
        <v>216</v>
      </c>
      <c r="F24">
        <f t="shared" si="0"/>
        <v>1100034</v>
      </c>
    </row>
    <row r="25" spans="1:10">
      <c r="A25" s="1" t="s">
        <v>92</v>
      </c>
      <c r="B25" s="1" t="s">
        <v>93</v>
      </c>
      <c r="C25" s="1">
        <v>1145132</v>
      </c>
      <c r="D25" s="1">
        <v>1145133</v>
      </c>
      <c r="E25" s="3" t="s">
        <v>217</v>
      </c>
      <c r="F25">
        <f t="shared" si="0"/>
        <v>1145125</v>
      </c>
    </row>
    <row r="26" spans="1:10">
      <c r="A26" s="1" t="s">
        <v>96</v>
      </c>
      <c r="B26" s="1" t="s">
        <v>97</v>
      </c>
      <c r="C26" s="1">
        <v>1200628</v>
      </c>
      <c r="D26" s="1">
        <v>1200629</v>
      </c>
      <c r="E26" s="3" t="s">
        <v>218</v>
      </c>
      <c r="F26">
        <f t="shared" si="0"/>
        <v>1200621</v>
      </c>
    </row>
    <row r="27" spans="1:10">
      <c r="A27" s="1" t="s">
        <v>100</v>
      </c>
      <c r="B27" s="1" t="s">
        <v>101</v>
      </c>
      <c r="C27" s="1">
        <v>1252258</v>
      </c>
      <c r="D27" s="1">
        <v>1252259</v>
      </c>
      <c r="E27" s="3" t="s">
        <v>219</v>
      </c>
      <c r="F27">
        <f t="shared" si="0"/>
        <v>1252251</v>
      </c>
    </row>
    <row r="28" spans="1:10">
      <c r="A28" s="1" t="s">
        <v>104</v>
      </c>
      <c r="B28" s="1" t="s">
        <v>105</v>
      </c>
      <c r="C28" s="1">
        <v>1298520</v>
      </c>
      <c r="D28" s="1">
        <v>1298521</v>
      </c>
      <c r="E28" s="3" t="s">
        <v>220</v>
      </c>
      <c r="F28">
        <f t="shared" si="0"/>
        <v>1298513</v>
      </c>
    </row>
    <row r="29" spans="1:10">
      <c r="A29" s="1" t="s">
        <v>108</v>
      </c>
      <c r="B29" s="1" t="s">
        <v>109</v>
      </c>
      <c r="C29" s="1">
        <v>1349386</v>
      </c>
      <c r="D29" s="1">
        <v>1349387</v>
      </c>
      <c r="E29" s="3" t="s">
        <v>221</v>
      </c>
      <c r="F29">
        <f t="shared" si="0"/>
        <v>1349379</v>
      </c>
    </row>
    <row r="30" spans="1:10">
      <c r="A30" s="1" t="s">
        <v>112</v>
      </c>
      <c r="B30" s="1" t="s">
        <v>113</v>
      </c>
      <c r="C30" s="1">
        <v>1395674</v>
      </c>
      <c r="D30" s="1">
        <v>1395675</v>
      </c>
      <c r="E30" s="3" t="s">
        <v>222</v>
      </c>
      <c r="F30">
        <f t="shared" si="0"/>
        <v>1395667</v>
      </c>
    </row>
    <row r="31" spans="1:10">
      <c r="A31" s="1" t="s">
        <v>116</v>
      </c>
      <c r="B31" s="1" t="s">
        <v>117</v>
      </c>
      <c r="C31" s="1">
        <v>1444273</v>
      </c>
      <c r="D31" s="1">
        <v>1444274</v>
      </c>
      <c r="E31" s="3" t="s">
        <v>223</v>
      </c>
      <c r="F31">
        <f t="shared" si="0"/>
        <v>1444266</v>
      </c>
    </row>
    <row r="32" spans="1:10">
      <c r="A32" s="1" t="s">
        <v>120</v>
      </c>
      <c r="B32" s="1" t="s">
        <v>121</v>
      </c>
      <c r="C32" s="1">
        <v>1504156</v>
      </c>
      <c r="D32" s="1">
        <v>1504157</v>
      </c>
      <c r="E32" s="3" t="s">
        <v>224</v>
      </c>
      <c r="F32">
        <f t="shared" si="0"/>
        <v>1504149</v>
      </c>
    </row>
    <row r="33" spans="1:6">
      <c r="A33" s="1" t="s">
        <v>124</v>
      </c>
      <c r="B33" s="1" t="s">
        <v>125</v>
      </c>
      <c r="C33" s="1">
        <v>1550828</v>
      </c>
      <c r="D33" s="1">
        <v>1550829</v>
      </c>
      <c r="E33" s="3" t="s">
        <v>225</v>
      </c>
      <c r="F33">
        <f t="shared" si="0"/>
        <v>1550821</v>
      </c>
    </row>
    <row r="34" spans="1:6">
      <c r="A34" s="1" t="s">
        <v>128</v>
      </c>
      <c r="B34" s="1" t="s">
        <v>129</v>
      </c>
      <c r="C34" s="1">
        <v>1596574</v>
      </c>
      <c r="D34" s="1">
        <v>1596575</v>
      </c>
      <c r="E34" s="3" t="s">
        <v>226</v>
      </c>
      <c r="F34">
        <f t="shared" si="0"/>
        <v>1596567</v>
      </c>
    </row>
    <row r="35" spans="1:6">
      <c r="A35" s="1" t="s">
        <v>132</v>
      </c>
      <c r="B35" s="1" t="s">
        <v>133</v>
      </c>
      <c r="C35" s="1">
        <v>1650742</v>
      </c>
      <c r="D35" s="1">
        <v>1650743</v>
      </c>
      <c r="E35" s="3" t="s">
        <v>227</v>
      </c>
      <c r="F35">
        <f t="shared" si="0"/>
        <v>1650735</v>
      </c>
    </row>
    <row r="36" spans="1:6">
      <c r="A36" s="1" t="s">
        <v>136</v>
      </c>
      <c r="B36" s="1" t="s">
        <v>137</v>
      </c>
      <c r="C36" s="1">
        <v>1702482</v>
      </c>
      <c r="D36" s="1">
        <v>1702483</v>
      </c>
      <c r="E36" s="3" t="s">
        <v>228</v>
      </c>
      <c r="F36">
        <f t="shared" si="0"/>
        <v>1702475</v>
      </c>
    </row>
    <row r="37" spans="1:6">
      <c r="A37" s="1" t="s">
        <v>140</v>
      </c>
      <c r="B37" s="1" t="s">
        <v>141</v>
      </c>
      <c r="C37" s="1">
        <v>1752905</v>
      </c>
      <c r="D37" s="1">
        <v>1752906</v>
      </c>
      <c r="E37" s="3" t="s">
        <v>229</v>
      </c>
      <c r="F37">
        <f t="shared" si="0"/>
        <v>1752898</v>
      </c>
    </row>
    <row r="38" spans="1:6">
      <c r="A38" s="1" t="s">
        <v>144</v>
      </c>
      <c r="B38" s="1" t="s">
        <v>145</v>
      </c>
      <c r="C38" s="1">
        <v>1803323</v>
      </c>
      <c r="D38" s="1">
        <v>1803324</v>
      </c>
      <c r="E38" s="3" t="s">
        <v>230</v>
      </c>
      <c r="F38">
        <f t="shared" si="0"/>
        <v>1803316</v>
      </c>
    </row>
    <row r="39" spans="1:6">
      <c r="A39" s="1" t="s">
        <v>148</v>
      </c>
      <c r="B39" s="1" t="s">
        <v>149</v>
      </c>
      <c r="C39" s="1">
        <v>1850580</v>
      </c>
      <c r="D39" s="1">
        <v>1850581</v>
      </c>
      <c r="E39" s="3" t="s">
        <v>231</v>
      </c>
      <c r="F39">
        <f t="shared" si="0"/>
        <v>1850573</v>
      </c>
    </row>
    <row r="40" spans="1:6">
      <c r="A40" s="1" t="s">
        <v>152</v>
      </c>
      <c r="B40" s="1" t="s">
        <v>153</v>
      </c>
      <c r="C40" s="1">
        <v>1903364</v>
      </c>
      <c r="D40" s="1">
        <v>1903365</v>
      </c>
      <c r="E40" s="3" t="s">
        <v>232</v>
      </c>
      <c r="F40">
        <f t="shared" si="0"/>
        <v>1903357</v>
      </c>
    </row>
    <row r="41" spans="1:6">
      <c r="A41" s="1" t="s">
        <v>156</v>
      </c>
      <c r="B41" s="1" t="s">
        <v>157</v>
      </c>
      <c r="C41" s="1">
        <v>1950249</v>
      </c>
      <c r="D41" s="1">
        <v>1950250</v>
      </c>
      <c r="E41" s="3" t="s">
        <v>233</v>
      </c>
      <c r="F41">
        <f t="shared" si="0"/>
        <v>1950242</v>
      </c>
    </row>
    <row r="42" spans="1:6">
      <c r="A42" s="1" t="s">
        <v>160</v>
      </c>
      <c r="B42" s="1" t="s">
        <v>161</v>
      </c>
      <c r="C42" s="1">
        <v>1994102</v>
      </c>
      <c r="D42" s="1">
        <v>1994103</v>
      </c>
      <c r="E42" s="3" t="s">
        <v>234</v>
      </c>
      <c r="F42">
        <f t="shared" si="0"/>
        <v>1994095</v>
      </c>
    </row>
    <row r="43" spans="1:6">
      <c r="A43" s="1" t="s">
        <v>164</v>
      </c>
      <c r="B43" s="1" t="s">
        <v>165</v>
      </c>
      <c r="C43" s="1">
        <v>2050259</v>
      </c>
      <c r="D43" s="1">
        <v>2050260</v>
      </c>
      <c r="E43" s="3" t="s">
        <v>235</v>
      </c>
      <c r="F43">
        <f t="shared" si="0"/>
        <v>2050252</v>
      </c>
    </row>
    <row r="44" spans="1:6">
      <c r="A44" s="1" t="s">
        <v>168</v>
      </c>
      <c r="B44" s="1" t="s">
        <v>169</v>
      </c>
      <c r="C44" s="1">
        <v>2099408</v>
      </c>
      <c r="D44" s="1">
        <v>2099409</v>
      </c>
      <c r="E44" s="3" t="s">
        <v>236</v>
      </c>
      <c r="F44">
        <f t="shared" si="0"/>
        <v>2099401</v>
      </c>
    </row>
    <row r="45" spans="1:6">
      <c r="A45" s="1" t="s">
        <v>172</v>
      </c>
      <c r="B45" s="1" t="s">
        <v>173</v>
      </c>
      <c r="C45" s="1">
        <v>2149686</v>
      </c>
      <c r="D45" s="1">
        <v>2149687</v>
      </c>
      <c r="E45" s="3" t="s">
        <v>237</v>
      </c>
      <c r="F45">
        <f t="shared" si="0"/>
        <v>2149679</v>
      </c>
    </row>
    <row r="46" spans="1:6">
      <c r="A46" s="1" t="s">
        <v>176</v>
      </c>
      <c r="B46" s="1" t="s">
        <v>177</v>
      </c>
      <c r="C46" s="1">
        <v>2194391</v>
      </c>
      <c r="D46" s="1">
        <v>2194392</v>
      </c>
      <c r="E46" s="3" t="s">
        <v>238</v>
      </c>
      <c r="F46">
        <f t="shared" si="0"/>
        <v>2194384</v>
      </c>
    </row>
    <row r="47" spans="1:6">
      <c r="A47" s="1" t="s">
        <v>180</v>
      </c>
      <c r="B47" s="1" t="s">
        <v>181</v>
      </c>
      <c r="C47" s="1">
        <v>2246708</v>
      </c>
      <c r="D47" s="1">
        <v>2246709</v>
      </c>
      <c r="E47" s="3" t="s">
        <v>239</v>
      </c>
      <c r="F47">
        <f t="shared" si="0"/>
        <v>2246701</v>
      </c>
    </row>
    <row r="48" spans="1:6">
      <c r="A48" s="1" t="s">
        <v>184</v>
      </c>
      <c r="B48" s="1" t="s">
        <v>185</v>
      </c>
      <c r="C48" s="1">
        <v>2306675</v>
      </c>
      <c r="D48" s="1">
        <v>2306676</v>
      </c>
      <c r="E48" s="3" t="s">
        <v>240</v>
      </c>
      <c r="F48">
        <f t="shared" si="0"/>
        <v>2306668</v>
      </c>
    </row>
    <row r="49" spans="1:6">
      <c r="A49" s="1" t="s">
        <v>2</v>
      </c>
      <c r="B49" s="1" t="s">
        <v>3</v>
      </c>
      <c r="C49" s="1">
        <v>2347613</v>
      </c>
      <c r="D49" s="1">
        <v>2347614</v>
      </c>
      <c r="E49" s="3" t="s">
        <v>241</v>
      </c>
      <c r="F49">
        <f t="shared" si="0"/>
        <v>2292069</v>
      </c>
    </row>
    <row r="50" spans="1:6">
      <c r="A50" s="1" t="s">
        <v>6</v>
      </c>
      <c r="B50" s="1" t="s">
        <v>7</v>
      </c>
      <c r="C50" s="1">
        <v>2409420</v>
      </c>
      <c r="D50" s="1">
        <v>2409421</v>
      </c>
      <c r="E50" s="3" t="s">
        <v>242</v>
      </c>
      <c r="F50">
        <f t="shared" si="0"/>
        <v>2230262</v>
      </c>
    </row>
    <row r="51" spans="1:6">
      <c r="A51" s="1" t="s">
        <v>10</v>
      </c>
      <c r="B51" s="1" t="s">
        <v>11</v>
      </c>
      <c r="C51" s="1">
        <v>2447214</v>
      </c>
      <c r="D51" s="1">
        <v>2447215</v>
      </c>
      <c r="E51" s="3" t="s">
        <v>243</v>
      </c>
      <c r="F51">
        <f t="shared" si="0"/>
        <v>2192468</v>
      </c>
    </row>
    <row r="52" spans="1:6">
      <c r="A52" s="1" t="s">
        <v>14</v>
      </c>
      <c r="B52" s="1" t="s">
        <v>15</v>
      </c>
      <c r="C52" s="1">
        <v>2496552</v>
      </c>
      <c r="D52" s="1">
        <v>2496553</v>
      </c>
      <c r="E52" s="3" t="s">
        <v>244</v>
      </c>
      <c r="F52">
        <f t="shared" si="0"/>
        <v>2143130</v>
      </c>
    </row>
    <row r="53" spans="1:6">
      <c r="A53" s="1" t="s">
        <v>18</v>
      </c>
      <c r="B53" s="1" t="s">
        <v>19</v>
      </c>
      <c r="C53" s="1">
        <v>2547617</v>
      </c>
      <c r="D53" s="1">
        <v>2547618</v>
      </c>
      <c r="E53" s="3" t="s">
        <v>245</v>
      </c>
      <c r="F53">
        <f t="shared" si="0"/>
        <v>2092065</v>
      </c>
    </row>
    <row r="54" spans="1:6">
      <c r="A54" s="1" t="s">
        <v>22</v>
      </c>
      <c r="B54" s="1" t="s">
        <v>23</v>
      </c>
      <c r="C54" s="1">
        <v>2599009</v>
      </c>
      <c r="D54" s="1">
        <v>2599010</v>
      </c>
      <c r="E54" s="3" t="s">
        <v>246</v>
      </c>
      <c r="F54">
        <f t="shared" si="0"/>
        <v>2040673</v>
      </c>
    </row>
    <row r="55" spans="1:6">
      <c r="A55" s="1" t="s">
        <v>26</v>
      </c>
      <c r="B55" s="1" t="s">
        <v>27</v>
      </c>
      <c r="C55" s="1">
        <v>2652991</v>
      </c>
      <c r="D55" s="1">
        <v>2652992</v>
      </c>
      <c r="E55" s="3" t="s">
        <v>247</v>
      </c>
      <c r="F55">
        <f t="shared" si="0"/>
        <v>1986691</v>
      </c>
    </row>
    <row r="56" spans="1:6">
      <c r="A56" s="1" t="s">
        <v>30</v>
      </c>
      <c r="B56" s="1" t="s">
        <v>31</v>
      </c>
      <c r="C56" s="1">
        <v>2697984</v>
      </c>
      <c r="D56" s="1">
        <v>2697985</v>
      </c>
      <c r="E56" s="3" t="s">
        <v>248</v>
      </c>
      <c r="F56">
        <f t="shared" si="0"/>
        <v>1941698</v>
      </c>
    </row>
    <row r="57" spans="1:6">
      <c r="A57" s="1" t="s">
        <v>34</v>
      </c>
      <c r="B57" s="1" t="s">
        <v>35</v>
      </c>
      <c r="C57" s="1">
        <v>2755544</v>
      </c>
      <c r="D57" s="1">
        <v>2755545</v>
      </c>
      <c r="E57" s="3" t="s">
        <v>249</v>
      </c>
      <c r="F57">
        <f t="shared" si="0"/>
        <v>1884138</v>
      </c>
    </row>
    <row r="58" spans="1:6">
      <c r="A58" s="1" t="s">
        <v>38</v>
      </c>
      <c r="B58" s="1" t="s">
        <v>39</v>
      </c>
      <c r="C58" s="1">
        <v>2797657</v>
      </c>
      <c r="D58" s="1">
        <v>2797658</v>
      </c>
      <c r="E58" s="3" t="s">
        <v>250</v>
      </c>
      <c r="F58">
        <f t="shared" si="0"/>
        <v>1842025</v>
      </c>
    </row>
    <row r="59" spans="1:6">
      <c r="A59" s="1" t="s">
        <v>42</v>
      </c>
      <c r="B59" s="1" t="s">
        <v>43</v>
      </c>
      <c r="C59" s="1">
        <v>2854923</v>
      </c>
      <c r="D59" s="1">
        <v>2854924</v>
      </c>
      <c r="E59" s="3" t="s">
        <v>251</v>
      </c>
      <c r="F59">
        <f t="shared" si="0"/>
        <v>1784759</v>
      </c>
    </row>
    <row r="60" spans="1:6">
      <c r="A60" s="1" t="s">
        <v>46</v>
      </c>
      <c r="B60" s="1" t="s">
        <v>47</v>
      </c>
      <c r="C60" s="1">
        <v>2902735</v>
      </c>
      <c r="D60" s="1">
        <v>2902736</v>
      </c>
      <c r="E60" s="3" t="s">
        <v>252</v>
      </c>
      <c r="F60">
        <f t="shared" si="0"/>
        <v>1736947</v>
      </c>
    </row>
    <row r="61" spans="1:6">
      <c r="A61" s="1" t="s">
        <v>50</v>
      </c>
      <c r="B61" s="1" t="s">
        <v>51</v>
      </c>
      <c r="C61" s="1">
        <v>2944080</v>
      </c>
      <c r="D61" s="1">
        <v>2944081</v>
      </c>
      <c r="E61" s="3" t="s">
        <v>253</v>
      </c>
      <c r="F61">
        <f t="shared" si="0"/>
        <v>1695602</v>
      </c>
    </row>
    <row r="62" spans="1:6">
      <c r="A62" s="1" t="s">
        <v>54</v>
      </c>
      <c r="B62" s="1" t="s">
        <v>55</v>
      </c>
      <c r="C62" s="1">
        <v>3002010</v>
      </c>
      <c r="D62" s="1">
        <v>3002011</v>
      </c>
      <c r="E62" s="3" t="s">
        <v>254</v>
      </c>
      <c r="F62">
        <f t="shared" si="0"/>
        <v>1637672</v>
      </c>
    </row>
    <row r="63" spans="1:6">
      <c r="A63" s="1" t="s">
        <v>58</v>
      </c>
      <c r="B63" s="1" t="s">
        <v>59</v>
      </c>
      <c r="C63" s="1">
        <v>3044072</v>
      </c>
      <c r="D63" s="1">
        <v>3044073</v>
      </c>
      <c r="E63" s="3" t="s">
        <v>255</v>
      </c>
      <c r="F63">
        <f t="shared" si="0"/>
        <v>1595610</v>
      </c>
    </row>
    <row r="64" spans="1:6">
      <c r="A64" s="1" t="s">
        <v>62</v>
      </c>
      <c r="B64" s="1" t="s">
        <v>63</v>
      </c>
      <c r="C64" s="1">
        <v>3098854</v>
      </c>
      <c r="D64" s="1">
        <v>3098855</v>
      </c>
      <c r="E64" s="3" t="s">
        <v>256</v>
      </c>
      <c r="F64">
        <f t="shared" si="0"/>
        <v>1540828</v>
      </c>
    </row>
    <row r="65" spans="1:6">
      <c r="A65" s="1" t="s">
        <v>66</v>
      </c>
      <c r="B65" s="1" t="s">
        <v>67</v>
      </c>
      <c r="C65" s="1">
        <v>3152266</v>
      </c>
      <c r="D65" s="1">
        <v>3152267</v>
      </c>
      <c r="E65" s="3" t="s">
        <v>257</v>
      </c>
      <c r="F65">
        <f t="shared" si="0"/>
        <v>1487416</v>
      </c>
    </row>
    <row r="66" spans="1:6">
      <c r="A66" s="1" t="s">
        <v>70</v>
      </c>
      <c r="B66" s="1" t="s">
        <v>71</v>
      </c>
      <c r="C66" s="1">
        <v>3201326</v>
      </c>
      <c r="D66" s="1">
        <v>3201327</v>
      </c>
      <c r="E66" s="3" t="s">
        <v>258</v>
      </c>
      <c r="F66">
        <f t="shared" si="0"/>
        <v>1438356</v>
      </c>
    </row>
    <row r="67" spans="1:6">
      <c r="A67" s="1" t="s">
        <v>74</v>
      </c>
      <c r="B67" s="1" t="s">
        <v>75</v>
      </c>
      <c r="C67" s="1">
        <v>3250225</v>
      </c>
      <c r="D67" s="1">
        <v>3250226</v>
      </c>
      <c r="E67" s="3" t="s">
        <v>259</v>
      </c>
      <c r="F67">
        <f t="shared" ref="F67:F95" si="1">MIN(ABS($I$4-$C67), ABS(ABS($I$4-$C67)-4639675), ABS(ABS($I$4-$C67)+4639675))</f>
        <v>1389457</v>
      </c>
    </row>
    <row r="68" spans="1:6">
      <c r="A68" s="1" t="s">
        <v>78</v>
      </c>
      <c r="B68" s="1" t="s">
        <v>79</v>
      </c>
      <c r="C68" s="1">
        <v>3302499</v>
      </c>
      <c r="D68" s="1">
        <v>3302500</v>
      </c>
      <c r="E68" s="3" t="s">
        <v>260</v>
      </c>
      <c r="F68">
        <f t="shared" si="1"/>
        <v>1337183</v>
      </c>
    </row>
    <row r="69" spans="1:6">
      <c r="A69" s="1" t="s">
        <v>82</v>
      </c>
      <c r="B69" s="1" t="s">
        <v>83</v>
      </c>
      <c r="C69" s="1">
        <v>3352483</v>
      </c>
      <c r="D69" s="1">
        <v>3352484</v>
      </c>
      <c r="E69" s="3" t="s">
        <v>261</v>
      </c>
      <c r="F69">
        <f t="shared" si="1"/>
        <v>1287199</v>
      </c>
    </row>
    <row r="70" spans="1:6">
      <c r="A70" s="1" t="s">
        <v>86</v>
      </c>
      <c r="B70" s="1" t="s">
        <v>87</v>
      </c>
      <c r="C70" s="1">
        <v>3402513</v>
      </c>
      <c r="D70" s="1">
        <v>3402514</v>
      </c>
      <c r="E70" s="3" t="s">
        <v>262</v>
      </c>
      <c r="F70">
        <f t="shared" si="1"/>
        <v>1237169</v>
      </c>
    </row>
    <row r="71" spans="1:6">
      <c r="A71" s="1" t="s">
        <v>90</v>
      </c>
      <c r="B71" s="1" t="s">
        <v>91</v>
      </c>
      <c r="C71" s="1">
        <v>3446325</v>
      </c>
      <c r="D71" s="1">
        <v>3446326</v>
      </c>
      <c r="E71" s="3" t="s">
        <v>263</v>
      </c>
      <c r="F71">
        <f t="shared" si="1"/>
        <v>1193357</v>
      </c>
    </row>
    <row r="72" spans="1:6">
      <c r="A72" s="1" t="s">
        <v>94</v>
      </c>
      <c r="B72" s="1" t="s">
        <v>95</v>
      </c>
      <c r="C72" s="1">
        <v>3497691</v>
      </c>
      <c r="D72" s="1">
        <v>3497692</v>
      </c>
      <c r="E72" s="3" t="s">
        <v>264</v>
      </c>
      <c r="F72">
        <f t="shared" si="1"/>
        <v>1141991</v>
      </c>
    </row>
    <row r="73" spans="1:6">
      <c r="A73" s="1" t="s">
        <v>98</v>
      </c>
      <c r="B73" s="1" t="s">
        <v>99</v>
      </c>
      <c r="C73" s="1">
        <v>3544315</v>
      </c>
      <c r="D73" s="1">
        <v>3544316</v>
      </c>
      <c r="E73" s="3" t="s">
        <v>265</v>
      </c>
      <c r="F73">
        <f t="shared" si="1"/>
        <v>1095367</v>
      </c>
    </row>
    <row r="74" spans="1:6">
      <c r="A74" s="1" t="s">
        <v>102</v>
      </c>
      <c r="B74" s="1" t="s">
        <v>103</v>
      </c>
      <c r="C74" s="1">
        <v>3596557</v>
      </c>
      <c r="D74" s="1">
        <v>3596558</v>
      </c>
      <c r="E74" s="3" t="s">
        <v>266</v>
      </c>
      <c r="F74">
        <f t="shared" si="1"/>
        <v>1043125</v>
      </c>
    </row>
    <row r="75" spans="1:6">
      <c r="A75" s="1" t="s">
        <v>106</v>
      </c>
      <c r="B75" s="1" t="s">
        <v>107</v>
      </c>
      <c r="C75" s="1">
        <v>3650163</v>
      </c>
      <c r="D75" s="1">
        <v>3650164</v>
      </c>
      <c r="E75" s="3" t="s">
        <v>267</v>
      </c>
      <c r="F75">
        <f t="shared" si="1"/>
        <v>989519</v>
      </c>
    </row>
    <row r="76" spans="1:6">
      <c r="A76" s="1" t="s">
        <v>110</v>
      </c>
      <c r="B76" s="1" t="s">
        <v>111</v>
      </c>
      <c r="C76" s="1">
        <v>3699873</v>
      </c>
      <c r="D76" s="1">
        <v>3699874</v>
      </c>
      <c r="E76" s="3" t="s">
        <v>268</v>
      </c>
      <c r="F76">
        <f t="shared" si="1"/>
        <v>939809</v>
      </c>
    </row>
    <row r="77" spans="1:6">
      <c r="A77" s="1" t="s">
        <v>114</v>
      </c>
      <c r="B77" s="1" t="s">
        <v>115</v>
      </c>
      <c r="C77" s="1">
        <v>3749048</v>
      </c>
      <c r="D77" s="1">
        <v>3749049</v>
      </c>
      <c r="E77" s="3" t="s">
        <v>269</v>
      </c>
      <c r="F77">
        <f t="shared" si="1"/>
        <v>890634</v>
      </c>
    </row>
    <row r="78" spans="1:6">
      <c r="A78" s="1" t="s">
        <v>118</v>
      </c>
      <c r="B78" s="1" t="s">
        <v>119</v>
      </c>
      <c r="C78" s="1">
        <v>3796247</v>
      </c>
      <c r="D78" s="1">
        <v>3796248</v>
      </c>
      <c r="E78" s="3" t="s">
        <v>270</v>
      </c>
      <c r="F78">
        <f t="shared" si="1"/>
        <v>843435</v>
      </c>
    </row>
    <row r="79" spans="1:6">
      <c r="A79" s="1" t="s">
        <v>122</v>
      </c>
      <c r="B79" s="1" t="s">
        <v>123</v>
      </c>
      <c r="C79" s="1">
        <v>3854907</v>
      </c>
      <c r="D79" s="1">
        <v>3854908</v>
      </c>
      <c r="E79" s="3" t="s">
        <v>271</v>
      </c>
      <c r="F79">
        <f t="shared" si="1"/>
        <v>784775</v>
      </c>
    </row>
    <row r="80" spans="1:6">
      <c r="A80" s="1" t="s">
        <v>126</v>
      </c>
      <c r="B80" s="1" t="s">
        <v>127</v>
      </c>
      <c r="C80" s="1">
        <v>3895474</v>
      </c>
      <c r="D80" s="1">
        <v>3895475</v>
      </c>
      <c r="E80" s="3" t="s">
        <v>272</v>
      </c>
      <c r="F80">
        <f t="shared" si="1"/>
        <v>744208</v>
      </c>
    </row>
    <row r="81" spans="1:6">
      <c r="A81" s="1" t="s">
        <v>130</v>
      </c>
      <c r="B81" s="1" t="s">
        <v>131</v>
      </c>
      <c r="C81" s="1">
        <v>3946459</v>
      </c>
      <c r="D81" s="1">
        <v>3946474</v>
      </c>
      <c r="E81" s="3" t="s">
        <v>273</v>
      </c>
      <c r="F81">
        <f t="shared" si="1"/>
        <v>693223</v>
      </c>
    </row>
    <row r="82" spans="1:6">
      <c r="A82" s="1" t="s">
        <v>134</v>
      </c>
      <c r="B82" s="1" t="s">
        <v>135</v>
      </c>
      <c r="C82" s="1">
        <v>4000422</v>
      </c>
      <c r="D82" s="1">
        <v>4000423</v>
      </c>
      <c r="E82" s="3" t="s">
        <v>274</v>
      </c>
      <c r="F82">
        <f t="shared" si="1"/>
        <v>639260</v>
      </c>
    </row>
    <row r="83" spans="1:6">
      <c r="A83" s="1" t="s">
        <v>138</v>
      </c>
      <c r="B83" s="1" t="s">
        <v>139</v>
      </c>
      <c r="C83" s="1">
        <v>4049981</v>
      </c>
      <c r="D83" s="1">
        <v>4049982</v>
      </c>
      <c r="E83" s="3" t="s">
        <v>275</v>
      </c>
      <c r="F83">
        <f t="shared" si="1"/>
        <v>589701</v>
      </c>
    </row>
    <row r="84" spans="1:6">
      <c r="A84" s="1" t="s">
        <v>142</v>
      </c>
      <c r="B84" s="1" t="s">
        <v>143</v>
      </c>
      <c r="C84" s="1">
        <v>4099532</v>
      </c>
      <c r="D84" s="1">
        <v>4099533</v>
      </c>
      <c r="E84" s="3" t="s">
        <v>276</v>
      </c>
      <c r="F84">
        <f t="shared" si="1"/>
        <v>540150</v>
      </c>
    </row>
    <row r="85" spans="1:6">
      <c r="A85" s="1" t="s">
        <v>146</v>
      </c>
      <c r="B85" s="1" t="s">
        <v>147</v>
      </c>
      <c r="C85" s="1">
        <v>4148404</v>
      </c>
      <c r="D85" s="1">
        <v>4148405</v>
      </c>
      <c r="E85" s="3" t="s">
        <v>277</v>
      </c>
      <c r="F85">
        <f t="shared" si="1"/>
        <v>491278</v>
      </c>
    </row>
    <row r="86" spans="1:6">
      <c r="A86" s="1" t="s">
        <v>150</v>
      </c>
      <c r="B86" s="1" t="s">
        <v>151</v>
      </c>
      <c r="C86" s="1">
        <v>4194294</v>
      </c>
      <c r="D86" s="1">
        <v>4194295</v>
      </c>
      <c r="E86" s="3" t="s">
        <v>278</v>
      </c>
      <c r="F86">
        <f t="shared" si="1"/>
        <v>445388</v>
      </c>
    </row>
    <row r="87" spans="1:6">
      <c r="A87" s="1" t="s">
        <v>154</v>
      </c>
      <c r="B87" s="1" t="s">
        <v>155</v>
      </c>
      <c r="C87" s="1">
        <v>4250357</v>
      </c>
      <c r="D87" s="1">
        <v>4250358</v>
      </c>
      <c r="E87" s="3" t="s">
        <v>279</v>
      </c>
      <c r="F87">
        <f t="shared" si="1"/>
        <v>389325</v>
      </c>
    </row>
    <row r="88" spans="1:6">
      <c r="A88" s="1" t="s">
        <v>158</v>
      </c>
      <c r="B88" s="1" t="s">
        <v>159</v>
      </c>
      <c r="C88" s="1">
        <v>4302573</v>
      </c>
      <c r="D88" s="1">
        <v>4302574</v>
      </c>
      <c r="E88" s="3" t="s">
        <v>280</v>
      </c>
      <c r="F88">
        <f t="shared" si="1"/>
        <v>337109</v>
      </c>
    </row>
    <row r="89" spans="1:6">
      <c r="A89" s="1" t="s">
        <v>162</v>
      </c>
      <c r="B89" s="1" t="s">
        <v>163</v>
      </c>
      <c r="C89" s="1">
        <v>4351150</v>
      </c>
      <c r="D89" s="1">
        <v>4351151</v>
      </c>
      <c r="E89" s="3" t="s">
        <v>281</v>
      </c>
      <c r="F89">
        <f t="shared" si="1"/>
        <v>288532</v>
      </c>
    </row>
    <row r="90" spans="1:6">
      <c r="A90" s="1" t="s">
        <v>166</v>
      </c>
      <c r="B90" s="1" t="s">
        <v>167</v>
      </c>
      <c r="C90" s="1">
        <v>4402627</v>
      </c>
      <c r="D90" s="1">
        <v>4402628</v>
      </c>
      <c r="E90" s="3" t="s">
        <v>282</v>
      </c>
      <c r="F90">
        <f t="shared" si="1"/>
        <v>237055</v>
      </c>
    </row>
    <row r="91" spans="1:6">
      <c r="A91" s="1" t="s">
        <v>170</v>
      </c>
      <c r="B91" s="1" t="s">
        <v>171</v>
      </c>
      <c r="C91" s="1">
        <v>4455325</v>
      </c>
      <c r="D91" s="1">
        <v>4455326</v>
      </c>
      <c r="E91" s="3" t="s">
        <v>283</v>
      </c>
      <c r="F91">
        <f t="shared" si="1"/>
        <v>184357</v>
      </c>
    </row>
    <row r="92" spans="1:6">
      <c r="A92" s="1" t="s">
        <v>174</v>
      </c>
      <c r="B92" s="1" t="s">
        <v>175</v>
      </c>
      <c r="C92" s="1">
        <v>4499917</v>
      </c>
      <c r="D92" s="1">
        <v>4499918</v>
      </c>
      <c r="E92" s="3" t="s">
        <v>284</v>
      </c>
      <c r="F92">
        <f t="shared" si="1"/>
        <v>139765</v>
      </c>
    </row>
    <row r="93" spans="1:6">
      <c r="A93" s="1" t="s">
        <v>178</v>
      </c>
      <c r="B93" s="1" t="s">
        <v>179</v>
      </c>
      <c r="C93" s="1">
        <v>4553444</v>
      </c>
      <c r="D93" s="1">
        <v>4553445</v>
      </c>
      <c r="E93" s="3" t="s">
        <v>285</v>
      </c>
      <c r="F93">
        <f t="shared" si="1"/>
        <v>86238</v>
      </c>
    </row>
    <row r="94" spans="1:6">
      <c r="A94" s="1" t="s">
        <v>182</v>
      </c>
      <c r="B94" s="1" t="s">
        <v>183</v>
      </c>
      <c r="C94" s="1">
        <v>4597553</v>
      </c>
      <c r="D94" s="1">
        <v>4597569</v>
      </c>
      <c r="E94" s="3" t="s">
        <v>286</v>
      </c>
      <c r="F94">
        <f t="shared" si="1"/>
        <v>42129</v>
      </c>
    </row>
    <row r="95" spans="1:6">
      <c r="A95" s="1" t="s">
        <v>186</v>
      </c>
      <c r="B95" s="1" t="s">
        <v>187</v>
      </c>
      <c r="C95" s="1">
        <v>4626644</v>
      </c>
      <c r="D95" s="1">
        <v>4626645</v>
      </c>
      <c r="E95" s="3" t="s">
        <v>287</v>
      </c>
      <c r="F95">
        <f t="shared" si="1"/>
        <v>13038</v>
      </c>
    </row>
    <row r="96" spans="1:6">
      <c r="A96" s="2" t="s">
        <v>193</v>
      </c>
      <c r="B96" s="2" t="s">
        <v>193</v>
      </c>
      <c r="C96" s="2" t="s">
        <v>193</v>
      </c>
      <c r="D96" s="2" t="s">
        <v>193</v>
      </c>
      <c r="E96" s="3" t="s">
        <v>288</v>
      </c>
    </row>
    <row r="97" spans="1:5">
      <c r="A97" s="2" t="s">
        <v>193</v>
      </c>
      <c r="B97" s="2" t="s">
        <v>193</v>
      </c>
      <c r="C97" s="2" t="s">
        <v>193</v>
      </c>
      <c r="D97" s="2" t="s">
        <v>193</v>
      </c>
      <c r="E97" s="3" t="s">
        <v>289</v>
      </c>
    </row>
  </sheetData>
  <sheetProtection sheet="1" objects="1" scenarios="1"/>
  <mergeCells count="6">
    <mergeCell ref="I1:K3"/>
    <mergeCell ref="I4:K4"/>
    <mergeCell ref="I6:J8"/>
    <mergeCell ref="K6:K8"/>
    <mergeCell ref="M11:N12"/>
    <mergeCell ref="M4:N5"/>
  </mergeCells>
  <conditionalFormatting sqref="F2:F95">
    <cfRule type="colorScale" priority="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K11:K13">
    <cfRule type="uniqueValues" dxfId="0" priority="1"/>
  </conditionalFormatting>
  <pageMargins left="0.75" right="0.75" top="1" bottom="1" header="0.5" footer="0.5"/>
  <pageSetup orientation="portrait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Deconvoluter</vt:lpstr>
    </vt:vector>
  </TitlesOfParts>
  <Company>The University of Texas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Deatherage</dc:creator>
  <cp:lastModifiedBy>Daniel Deatherage</cp:lastModifiedBy>
  <dcterms:created xsi:type="dcterms:W3CDTF">2016-08-31T16:14:58Z</dcterms:created>
  <dcterms:modified xsi:type="dcterms:W3CDTF">2016-10-26T15:16:25Z</dcterms:modified>
</cp:coreProperties>
</file>