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en\Documents\"/>
    </mc:Choice>
  </mc:AlternateContent>
  <xr:revisionPtr revIDLastSave="0" documentId="8_{6D2B00B7-7A4E-4F89-A925-FEE270645B40}" xr6:coauthVersionLast="47" xr6:coauthVersionMax="47" xr10:uidLastSave="{00000000-0000-0000-0000-000000000000}"/>
  <bookViews>
    <workbookView xWindow="-96" yWindow="-96" windowWidth="23232" windowHeight="12432" xr2:uid="{616E7AEC-12D3-418B-8A8C-8DBB4D3E87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N20" i="1" s="1"/>
  <c r="M19" i="1"/>
  <c r="N19" i="1" s="1"/>
  <c r="M18" i="1"/>
  <c r="N18" i="1" s="1"/>
  <c r="M17" i="1"/>
  <c r="N17" i="1" s="1"/>
  <c r="H19" i="1"/>
  <c r="I19" i="1" s="1"/>
  <c r="H18" i="1"/>
  <c r="I18" i="1" s="1"/>
  <c r="H17" i="1"/>
  <c r="I17" i="1" s="1"/>
  <c r="C18" i="1"/>
  <c r="D18" i="1" s="1"/>
  <c r="C17" i="1"/>
  <c r="D17" i="1" s="1"/>
  <c r="M10" i="1"/>
  <c r="N9" i="1" s="1"/>
  <c r="N6" i="1" l="1"/>
  <c r="N7" i="1"/>
  <c r="N8" i="1"/>
  <c r="H9" i="1"/>
  <c r="I8" i="1" s="1"/>
  <c r="C8" i="1"/>
  <c r="D6" i="1" s="1"/>
  <c r="I6" i="1" l="1"/>
  <c r="I7" i="1"/>
  <c r="D7" i="1"/>
</calcChain>
</file>

<file path=xl/sharedStrings.xml><?xml version="1.0" encoding="utf-8"?>
<sst xmlns="http://schemas.openxmlformats.org/spreadsheetml/2006/main" count="46" uniqueCount="17">
  <si>
    <t>Conjugation Ratio Calculator</t>
  </si>
  <si>
    <t>OD600</t>
  </si>
  <si>
    <t>x value</t>
  </si>
  <si>
    <t>uL to add</t>
  </si>
  <si>
    <t>Culture Vol</t>
  </si>
  <si>
    <t>PBS Vol</t>
  </si>
  <si>
    <t>Donor</t>
  </si>
  <si>
    <t>Acceptor</t>
  </si>
  <si>
    <t>Donor #2</t>
  </si>
  <si>
    <t>Donor #1</t>
  </si>
  <si>
    <t>Donor #3</t>
  </si>
  <si>
    <t>Standardizing to the Lowest OD600</t>
  </si>
  <si>
    <t>1 Donor</t>
  </si>
  <si>
    <t>2 Donors</t>
  </si>
  <si>
    <t>3 Donors</t>
  </si>
  <si>
    <t>Input the OD600 reading into the respective cells for donor and acceptor strains. Ignore the x value cell. Add the calculated amount of each sample (donor and acceptor) into one microcentrifuge tube. The total should be equal to 100 uL.</t>
  </si>
  <si>
    <t>Use this calculator when the acceptor cells have lower OD600 or are slow growing. Combine the culture volume and PBS volume into a microcentrifuge tube to create a new 'standardized' sample. You now have a 1:1 ratio between acceptor and donor strains. For a 9:1 ratio, combine 9 parts acceptor to 1 part donor.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</si>
</sst>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2D12-077D-4C16-A41A-6EC94CB567E2}">
  <dimension ref="A1:S25"/>
  <sheetViews>
    <sheetView tabSelected="1" workbookViewId="0">
      <selection activeCell="P14" sqref="P14"/>
    </sheetView>
  </sheetViews>
  <sheetFormatPr defaultRowHeight="14.4" x14ac:dyDescent="0.55000000000000004"/>
  <sheetData>
    <row r="1" spans="1:15" ht="18.3" x14ac:dyDescent="0.7">
      <c r="A1" s="2" t="s">
        <v>0</v>
      </c>
    </row>
    <row r="2" spans="1:15" x14ac:dyDescent="0.5500000000000000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x14ac:dyDescent="0.55000000000000004">
      <c r="B4" s="3" t="s">
        <v>12</v>
      </c>
      <c r="C4" s="3"/>
      <c r="D4" s="3"/>
      <c r="G4" s="3" t="s">
        <v>13</v>
      </c>
      <c r="H4" s="3"/>
      <c r="I4" s="3"/>
      <c r="L4" s="3" t="s">
        <v>14</v>
      </c>
      <c r="M4" s="3"/>
      <c r="N4" s="3"/>
    </row>
    <row r="5" spans="1:15" x14ac:dyDescent="0.55000000000000004">
      <c r="B5" t="s">
        <v>1</v>
      </c>
      <c r="C5" t="s">
        <v>2</v>
      </c>
      <c r="D5" t="s">
        <v>3</v>
      </c>
      <c r="G5" t="s">
        <v>1</v>
      </c>
      <c r="H5" t="s">
        <v>2</v>
      </c>
      <c r="I5" t="s">
        <v>3</v>
      </c>
      <c r="L5" t="s">
        <v>1</v>
      </c>
      <c r="M5" t="s">
        <v>2</v>
      </c>
      <c r="N5" t="s">
        <v>3</v>
      </c>
    </row>
    <row r="6" spans="1:15" x14ac:dyDescent="0.55000000000000004">
      <c r="A6" t="s">
        <v>6</v>
      </c>
      <c r="D6" t="e">
        <f>C8*(B6/B6)</f>
        <v>#DIV/0!</v>
      </c>
      <c r="F6" t="s">
        <v>9</v>
      </c>
      <c r="I6" t="e">
        <f>H9*(G6/G6)</f>
        <v>#DIV/0!</v>
      </c>
      <c r="K6" t="s">
        <v>9</v>
      </c>
      <c r="N6" t="e">
        <f>M10*(L6/L6)</f>
        <v>#DIV/0!</v>
      </c>
    </row>
    <row r="7" spans="1:15" x14ac:dyDescent="0.55000000000000004">
      <c r="A7" t="s">
        <v>7</v>
      </c>
      <c r="D7" t="e">
        <f>C8*(B6/B7)</f>
        <v>#DIV/0!</v>
      </c>
      <c r="F7" t="s">
        <v>8</v>
      </c>
      <c r="I7" t="e">
        <f>H9*(G6/G7)</f>
        <v>#DIV/0!</v>
      </c>
      <c r="K7" t="s">
        <v>8</v>
      </c>
      <c r="N7" t="e">
        <f>M10*(L6/L7)</f>
        <v>#DIV/0!</v>
      </c>
    </row>
    <row r="8" spans="1:15" x14ac:dyDescent="0.55000000000000004">
      <c r="C8" t="e">
        <f>100/((B6/B6) + (B6/B7))</f>
        <v>#DIV/0!</v>
      </c>
      <c r="F8" t="s">
        <v>7</v>
      </c>
      <c r="I8" t="e">
        <f>H9*(G6/G8)</f>
        <v>#DIV/0!</v>
      </c>
      <c r="K8" t="s">
        <v>10</v>
      </c>
      <c r="N8" t="e">
        <f>M10*(L6/L8)</f>
        <v>#DIV/0!</v>
      </c>
    </row>
    <row r="9" spans="1:15" x14ac:dyDescent="0.55000000000000004">
      <c r="H9" t="e">
        <f>100/((G6/G6)+(G6/G7)+(G6/G8))</f>
        <v>#DIV/0!</v>
      </c>
      <c r="K9" t="s">
        <v>7</v>
      </c>
      <c r="N9" t="e">
        <f>M10*(L6/L9)</f>
        <v>#DIV/0!</v>
      </c>
    </row>
    <row r="10" spans="1:15" x14ac:dyDescent="0.55000000000000004">
      <c r="M10" t="e">
        <f>100/((L6/L6)+(L6/L7)+(L6/L8)+(L6/L9))</f>
        <v>#DIV/0!</v>
      </c>
    </row>
    <row r="12" spans="1:15" ht="18.3" x14ac:dyDescent="0.7">
      <c r="A12" s="2" t="s">
        <v>11</v>
      </c>
    </row>
    <row r="13" spans="1:15" ht="14.4" customHeight="1" x14ac:dyDescent="0.55000000000000004">
      <c r="A13" s="4" t="s">
        <v>16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5500000000000000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55000000000000004">
      <c r="B15" s="3" t="s">
        <v>12</v>
      </c>
      <c r="C15" s="3"/>
      <c r="D15" s="3"/>
      <c r="G15" s="3" t="s">
        <v>13</v>
      </c>
      <c r="H15" s="3"/>
      <c r="I15" s="3"/>
      <c r="L15" s="3" t="s">
        <v>14</v>
      </c>
      <c r="M15" s="3"/>
      <c r="N15" s="3"/>
    </row>
    <row r="16" spans="1:15" x14ac:dyDescent="0.55000000000000004">
      <c r="B16" t="s">
        <v>1</v>
      </c>
      <c r="C16" t="s">
        <v>4</v>
      </c>
      <c r="D16" t="s">
        <v>5</v>
      </c>
      <c r="G16" t="s">
        <v>1</v>
      </c>
      <c r="H16" t="s">
        <v>4</v>
      </c>
      <c r="I16" t="s">
        <v>5</v>
      </c>
      <c r="L16" t="s">
        <v>1</v>
      </c>
      <c r="M16" t="s">
        <v>4</v>
      </c>
      <c r="N16" t="s">
        <v>5</v>
      </c>
    </row>
    <row r="17" spans="1:19" x14ac:dyDescent="0.55000000000000004">
      <c r="A17" t="s">
        <v>6</v>
      </c>
      <c r="C17" t="e">
        <f>B18*100/B17</f>
        <v>#DIV/0!</v>
      </c>
      <c r="D17" t="e">
        <f>100-C17</f>
        <v>#DIV/0!</v>
      </c>
      <c r="F17" t="s">
        <v>9</v>
      </c>
      <c r="H17" t="e">
        <f>G19*100/G17</f>
        <v>#DIV/0!</v>
      </c>
      <c r="I17" t="e">
        <f>100-H17</f>
        <v>#DIV/0!</v>
      </c>
      <c r="K17" t="s">
        <v>9</v>
      </c>
      <c r="M17" t="e">
        <f>L20*100/L17</f>
        <v>#DIV/0!</v>
      </c>
      <c r="N17" t="e">
        <f>100-M17</f>
        <v>#DIV/0!</v>
      </c>
    </row>
    <row r="18" spans="1:19" x14ac:dyDescent="0.55000000000000004">
      <c r="A18" t="s">
        <v>7</v>
      </c>
      <c r="C18" t="e">
        <f>B18*100/B18</f>
        <v>#DIV/0!</v>
      </c>
      <c r="D18" t="e">
        <f>100-C18</f>
        <v>#DIV/0!</v>
      </c>
      <c r="F18" t="s">
        <v>8</v>
      </c>
      <c r="H18" t="e">
        <f>G19*100/G18</f>
        <v>#DIV/0!</v>
      </c>
      <c r="I18" t="e">
        <f>100-H18</f>
        <v>#DIV/0!</v>
      </c>
      <c r="K18" t="s">
        <v>8</v>
      </c>
      <c r="M18" t="e">
        <f>L20*100/L18</f>
        <v>#DIV/0!</v>
      </c>
      <c r="N18" t="e">
        <f>100-M18</f>
        <v>#DIV/0!</v>
      </c>
    </row>
    <row r="19" spans="1:19" x14ac:dyDescent="0.55000000000000004">
      <c r="F19" t="s">
        <v>7</v>
      </c>
      <c r="H19" t="e">
        <f>G19*100/G19</f>
        <v>#DIV/0!</v>
      </c>
      <c r="I19" t="e">
        <f>100-H19</f>
        <v>#DIV/0!</v>
      </c>
      <c r="K19" t="s">
        <v>10</v>
      </c>
      <c r="M19" t="e">
        <f>L20*100/L19</f>
        <v>#DIV/0!</v>
      </c>
      <c r="N19" t="e">
        <f>100-M19</f>
        <v>#DIV/0!</v>
      </c>
    </row>
    <row r="20" spans="1:19" x14ac:dyDescent="0.55000000000000004">
      <c r="K20" t="s">
        <v>7</v>
      </c>
      <c r="M20" t="e">
        <f>L20*100/L20</f>
        <v>#DIV/0!</v>
      </c>
      <c r="N20" t="e">
        <f>100-M20</f>
        <v>#DIV/0!</v>
      </c>
    </row>
    <row r="22" spans="1:19" x14ac:dyDescent="0.55000000000000004">
      <c r="R22" s="1"/>
      <c r="S22" s="1"/>
    </row>
    <row r="23" spans="1:19" x14ac:dyDescent="0.55000000000000004">
      <c r="R23" s="1"/>
      <c r="S23" s="1"/>
    </row>
    <row r="24" spans="1:19" x14ac:dyDescent="0.55000000000000004">
      <c r="R24" s="1"/>
      <c r="S24" s="1"/>
    </row>
    <row r="25" spans="1:19" x14ac:dyDescent="0.55000000000000004">
      <c r="R25" s="1"/>
      <c r="S25" s="1"/>
    </row>
  </sheetData>
  <mergeCells count="8">
    <mergeCell ref="A2:N3"/>
    <mergeCell ref="A13:O14"/>
    <mergeCell ref="B4:D4"/>
    <mergeCell ref="G4:I4"/>
    <mergeCell ref="L4:N4"/>
    <mergeCell ref="B15:D15"/>
    <mergeCell ref="G15:I15"/>
    <mergeCell ref="L15:N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34a7e3b-5cb5-4330-b785-9a4f17fb60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9A6DEEF40BF40BFE523A7D3C0B33C" ma:contentTypeVersion="7" ma:contentTypeDescription="Create a new document." ma:contentTypeScope="" ma:versionID="bc3139322212a2cb8b4b3113a6612f08">
  <xsd:schema xmlns:xsd="http://www.w3.org/2001/XMLSchema" xmlns:xs="http://www.w3.org/2001/XMLSchema" xmlns:p="http://schemas.microsoft.com/office/2006/metadata/properties" xmlns:ns3="434a7e3b-5cb5-4330-b785-9a4f17fb606a" xmlns:ns4="9d531daa-626b-4d7e-b0be-c2169452dcd1" targetNamespace="http://schemas.microsoft.com/office/2006/metadata/properties" ma:root="true" ma:fieldsID="cffc3948a91565667ceafe540a266130" ns3:_="" ns4:_="">
    <xsd:import namespace="434a7e3b-5cb5-4330-b785-9a4f17fb606a"/>
    <xsd:import namespace="9d531daa-626b-4d7e-b0be-c2169452d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a7e3b-5cb5-4330-b785-9a4f17fb60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31daa-626b-4d7e-b0be-c2169452d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D67F60-834B-4684-816D-CC759AD67B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DFDDDE-6CA7-4FC3-9D3D-64BB58558B2D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434a7e3b-5cb5-4330-b785-9a4f17fb606a"/>
    <ds:schemaRef ds:uri="9d531daa-626b-4d7e-b0be-c2169452dcd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ECE804-F256-47DA-BA3E-64E11E2A9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4a7e3b-5cb5-4330-b785-9a4f17fb606a"/>
    <ds:schemaRef ds:uri="9d531daa-626b-4d7e-b0be-c2169452d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Kadena Cope</dc:creator>
  <cp:lastModifiedBy>Cope, Kadena</cp:lastModifiedBy>
  <dcterms:created xsi:type="dcterms:W3CDTF">2023-05-09T19:51:58Z</dcterms:created>
  <dcterms:modified xsi:type="dcterms:W3CDTF">2024-04-09T20:57:13Z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0x0101007CD9A6DEEF40BF40BFE523A7D3C0B33C</vt:lpwstr>
  </property>
</Properties>
</file>