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kelst\Desktop\"/>
    </mc:Choice>
  </mc:AlternateContent>
  <xr:revisionPtr revIDLastSave="0" documentId="13_ncr:1_{6524F6DB-87C5-427C-9088-BBC6ADD6270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BTK504 Assembly" sheetId="3" r:id="rId1"/>
    <sheet name="Sheet1" sheetId="4" r:id="rId2"/>
  </sheets>
  <definedNames>
    <definedName name="_xlnm.Print_Area" localSheetId="0">'pBTK504 Assembly'!$A$1:$G$17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12" i="4"/>
  <c r="F2" i="4"/>
  <c r="F3" i="4"/>
  <c r="F4" i="4"/>
  <c r="F5" i="4"/>
  <c r="F6" i="4"/>
  <c r="F7" i="4"/>
  <c r="F11" i="4"/>
  <c r="F10" i="4"/>
  <c r="F21" i="3"/>
  <c r="F6" i="3"/>
  <c r="F2" i="3"/>
  <c r="F20" i="3"/>
  <c r="F19" i="3"/>
  <c r="F29" i="3"/>
  <c r="F27" i="3"/>
  <c r="F28" i="3"/>
  <c r="F3" i="3"/>
  <c r="F4" i="3"/>
  <c r="F5" i="3"/>
  <c r="F7" i="3"/>
  <c r="F12" i="3"/>
  <c r="F11" i="3"/>
  <c r="F10" i="3"/>
</calcChain>
</file>

<file path=xl/sharedStrings.xml><?xml version="1.0" encoding="utf-8"?>
<sst xmlns="http://schemas.openxmlformats.org/spreadsheetml/2006/main" count="125" uniqueCount="48">
  <si>
    <t>Part</t>
  </si>
  <si>
    <t>42C</t>
  </si>
  <si>
    <t>16C</t>
  </si>
  <si>
    <t>5 min</t>
  </si>
  <si>
    <t>10 min</t>
  </si>
  <si>
    <t>Modify</t>
  </si>
  <si>
    <t>Pipette</t>
  </si>
  <si>
    <t>Part Type (insert/backbone)</t>
  </si>
  <si>
    <t>insert</t>
  </si>
  <si>
    <t>backbone</t>
  </si>
  <si>
    <t>[DNA Stock] (ng/µL)</t>
  </si>
  <si>
    <t>Part Plasmid Length (bp)</t>
  </si>
  <si>
    <t>T4 DNA Ligase Buffer 10x</t>
  </si>
  <si>
    <t>Total Reaction Volume</t>
  </si>
  <si>
    <r>
      <t>dH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</si>
  <si>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t>µL</t>
  </si>
  <si>
    <t>Golden Gate Assembly</t>
  </si>
  <si>
    <t>DNA Amount (fmol)</t>
  </si>
  <si>
    <t>Vol. DNA in Reaction</t>
  </si>
  <si>
    <t>DNA Sum</t>
  </si>
  <si>
    <t>pYTK002- ConLS</t>
  </si>
  <si>
    <t>pYTK072- ConRE</t>
  </si>
  <si>
    <t>pYTK095-AmpR,GFPdropout</t>
  </si>
  <si>
    <t xml:space="preserve"> </t>
  </si>
  <si>
    <t>37C</t>
  </si>
  <si>
    <t>80C</t>
  </si>
  <si>
    <t>^</t>
  </si>
  <si>
    <t>promoter part example</t>
  </si>
  <si>
    <t>CDS example</t>
  </si>
  <si>
    <t>terminator part example</t>
  </si>
  <si>
    <t>transcriptional unit example</t>
  </si>
  <si>
    <t>backbone example</t>
  </si>
  <si>
    <t>T4 DNA Ligase</t>
  </si>
  <si>
    <t>50C</t>
  </si>
  <si>
    <t>25x</t>
  </si>
  <si>
    <t>1.5 min</t>
  </si>
  <si>
    <t>3 min</t>
  </si>
  <si>
    <t>TU2</t>
  </si>
  <si>
    <t>BsmBI</t>
  </si>
  <si>
    <t>BsaI</t>
  </si>
  <si>
    <t>55C</t>
  </si>
  <si>
    <t>type 2 part</t>
  </si>
  <si>
    <t>type 3 part</t>
  </si>
  <si>
    <t>type 4 part</t>
  </si>
  <si>
    <t>type 6,7 part</t>
  </si>
  <si>
    <t>type 8 part</t>
  </si>
  <si>
    <t>type 1 part</t>
  </si>
  <si>
    <t>type 5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</si>
</sst>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vertAlign val="subscript"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B7E"/>
        <bgColor indexed="64"/>
      </patternFill>
    </fill>
    <fill>
      <patternFill patternType="solid">
        <fgColor rgb="FFFFFD6B"/>
        <bgColor indexed="64"/>
      </patternFill>
    </fill>
    <fill>
      <patternFill patternType="solid">
        <fgColor rgb="FFC2FFFF"/>
        <bgColor indexed="64"/>
      </patternFill>
    </fill>
    <fill>
      <patternFill patternType="solid">
        <fgColor rgb="FFFEFF5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6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5" applyNumberFormat="0" applyAlignment="0" applyProtection="0"/>
    <xf numFmtId="0" fontId="9" fillId="31" borderId="6" applyNumberFormat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5" applyNumberFormat="0" applyAlignment="0" applyProtection="0"/>
    <xf numFmtId="0" fontId="16" fillId="0" borderId="10" applyNumberFormat="0" applyFill="0" applyAlignment="0" applyProtection="0"/>
    <xf numFmtId="0" fontId="17" fillId="7" borderId="0" applyNumberFormat="0" applyBorder="0" applyAlignment="0" applyProtection="0"/>
    <xf numFmtId="0" fontId="1" fillId="8" borderId="11" applyNumberFormat="0" applyFont="0" applyAlignment="0" applyProtection="0"/>
    <xf numFmtId="0" fontId="18" fillId="3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center" vertical="center"/>
    </xf>
    <xf numFmtId="0" fontId="2" fillId="35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2" fontId="2" fillId="3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37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workbookViewId="0">
      <selection activeCell="A11" sqref="A11"/>
    </sheetView>
  </sheetViews>
  <sheetFormatPr defaultColWidth="9.109375" defaultRowHeight="15.6" x14ac:dyDescent="0.25"/>
  <cols>
    <col min="1" max="1" width="27" style="2" customWidth="1"/>
    <col min="2" max="2" width="18" style="2" customWidth="1"/>
    <col min="3" max="3" width="15.109375" style="2" customWidth="1"/>
    <col min="4" max="4" width="13.44140625" style="2" bestFit="1" customWidth="1"/>
    <col min="5" max="5" width="13.77734375" style="2" customWidth="1"/>
    <col min="6" max="6" width="15.33203125" style="2" customWidth="1"/>
    <col min="7" max="7" width="14.44140625" style="2" customWidth="1"/>
    <col min="8" max="8" width="26.109375" style="16" customWidth="1"/>
    <col min="9" max="9" width="12.21875" style="2" customWidth="1"/>
    <col min="10" max="10" width="15.44140625" style="2" customWidth="1"/>
    <col min="11" max="11" width="18" style="2" bestFit="1" customWidth="1"/>
    <col min="12" max="12" width="14.21875" style="2" customWidth="1"/>
    <col min="13" max="13" width="13.44140625" style="2" customWidth="1"/>
    <col min="14" max="14" width="12.21875" style="2" customWidth="1"/>
    <col min="15" max="15" width="13.109375" style="2" customWidth="1"/>
    <col min="16" max="16" width="13" style="2" customWidth="1"/>
    <col min="17" max="16384" width="9.109375" style="2"/>
  </cols>
  <sheetData>
    <row r="1" spans="1:17" ht="31.2" x14ac:dyDescent="0.25">
      <c r="A1" s="10" t="s">
        <v>0</v>
      </c>
      <c r="B1" s="9" t="s">
        <v>7</v>
      </c>
      <c r="C1" s="11" t="s">
        <v>11</v>
      </c>
      <c r="D1" s="11" t="s">
        <v>10</v>
      </c>
      <c r="E1" s="11" t="s">
        <v>17</v>
      </c>
      <c r="F1" s="8" t="s">
        <v>18</v>
      </c>
      <c r="H1" s="15"/>
      <c r="Q1" s="15"/>
    </row>
    <row r="2" spans="1:17" x14ac:dyDescent="0.25">
      <c r="A2" s="12" t="s">
        <v>20</v>
      </c>
      <c r="B2" s="12" t="s">
        <v>8</v>
      </c>
      <c r="C2" s="12">
        <v>1856</v>
      </c>
      <c r="D2" s="12">
        <v>25</v>
      </c>
      <c r="E2" s="14">
        <v>10</v>
      </c>
      <c r="F2" s="17">
        <f t="shared" ref="F2:F7" si="0">(E2/1000000)/(D2/C2/660)</f>
        <v>0.48998400000000003</v>
      </c>
      <c r="G2" s="16" t="s">
        <v>15</v>
      </c>
      <c r="H2" s="13" t="s">
        <v>5</v>
      </c>
      <c r="I2" s="7" t="s">
        <v>6</v>
      </c>
      <c r="Q2" s="16"/>
    </row>
    <row r="3" spans="1:17" x14ac:dyDescent="0.25">
      <c r="A3" s="12" t="s">
        <v>27</v>
      </c>
      <c r="B3" s="12" t="s">
        <v>8</v>
      </c>
      <c r="C3" s="12">
        <v>1807</v>
      </c>
      <c r="D3" s="12">
        <v>25</v>
      </c>
      <c r="E3" s="14">
        <v>10</v>
      </c>
      <c r="F3" s="17">
        <f t="shared" si="0"/>
        <v>0.47704800000000003</v>
      </c>
      <c r="G3" s="16" t="s">
        <v>15</v>
      </c>
      <c r="H3" s="4" t="s">
        <v>16</v>
      </c>
      <c r="I3" s="5"/>
      <c r="J3" s="5"/>
      <c r="Q3" s="16"/>
    </row>
    <row r="4" spans="1:17" x14ac:dyDescent="0.25">
      <c r="A4" s="12" t="s">
        <v>28</v>
      </c>
      <c r="B4" s="12" t="s">
        <v>8</v>
      </c>
      <c r="C4" s="12">
        <v>2086</v>
      </c>
      <c r="D4" s="12">
        <v>25</v>
      </c>
      <c r="E4" s="14">
        <v>10</v>
      </c>
      <c r="F4" s="17">
        <f t="shared" si="0"/>
        <v>0.55070399999999997</v>
      </c>
      <c r="G4" s="16" t="s">
        <v>15</v>
      </c>
      <c r="H4" s="1" t="s">
        <v>24</v>
      </c>
      <c r="I4" s="1" t="s">
        <v>35</v>
      </c>
      <c r="J4" s="20" t="s">
        <v>34</v>
      </c>
      <c r="Q4" s="16"/>
    </row>
    <row r="5" spans="1:17" x14ac:dyDescent="0.25">
      <c r="A5" s="12" t="s">
        <v>29</v>
      </c>
      <c r="B5" s="12" t="s">
        <v>8</v>
      </c>
      <c r="C5" s="12">
        <v>1995</v>
      </c>
      <c r="D5" s="12">
        <v>25</v>
      </c>
      <c r="E5" s="14">
        <v>10</v>
      </c>
      <c r="F5" s="17">
        <f t="shared" si="0"/>
        <v>0.52668000000000015</v>
      </c>
      <c r="G5" s="16" t="s">
        <v>15</v>
      </c>
      <c r="H5" s="1" t="s">
        <v>2</v>
      </c>
      <c r="I5" s="1" t="s">
        <v>36</v>
      </c>
      <c r="J5" s="21" t="s">
        <v>26</v>
      </c>
      <c r="Q5" s="16"/>
    </row>
    <row r="6" spans="1:17" x14ac:dyDescent="0.25">
      <c r="A6" s="12" t="s">
        <v>21</v>
      </c>
      <c r="B6" s="12" t="s">
        <v>8</v>
      </c>
      <c r="C6" s="12">
        <v>1835</v>
      </c>
      <c r="D6" s="12">
        <v>25</v>
      </c>
      <c r="E6" s="14">
        <v>10</v>
      </c>
      <c r="F6" s="17">
        <f t="shared" si="0"/>
        <v>0.48443999999999998</v>
      </c>
      <c r="G6" s="16" t="s">
        <v>15</v>
      </c>
      <c r="H6" s="1" t="s">
        <v>33</v>
      </c>
      <c r="I6" s="26" t="s">
        <v>3</v>
      </c>
      <c r="J6" s="27"/>
      <c r="Q6" s="16"/>
    </row>
    <row r="7" spans="1:17" x14ac:dyDescent="0.25">
      <c r="A7" s="12" t="s">
        <v>22</v>
      </c>
      <c r="B7" s="12" t="s">
        <v>9</v>
      </c>
      <c r="C7" s="12">
        <v>2906</v>
      </c>
      <c r="D7" s="12">
        <v>25</v>
      </c>
      <c r="E7" s="14">
        <v>10</v>
      </c>
      <c r="F7" s="17">
        <f t="shared" si="0"/>
        <v>0.76718400000000009</v>
      </c>
      <c r="G7" s="16" t="s">
        <v>15</v>
      </c>
      <c r="H7" s="1" t="s">
        <v>25</v>
      </c>
      <c r="I7" s="26" t="s">
        <v>4</v>
      </c>
      <c r="J7" s="27"/>
      <c r="Q7" s="16"/>
    </row>
    <row r="8" spans="1:17" x14ac:dyDescent="0.25">
      <c r="A8" s="12"/>
      <c r="B8" s="12"/>
      <c r="C8" s="12"/>
      <c r="D8" s="12"/>
      <c r="E8" s="14"/>
      <c r="F8" s="17"/>
      <c r="G8" s="16" t="s">
        <v>15</v>
      </c>
      <c r="Q8" s="16"/>
    </row>
    <row r="9" spans="1:17" x14ac:dyDescent="0.25">
      <c r="A9" s="12"/>
      <c r="B9" s="12"/>
      <c r="C9" s="12"/>
      <c r="D9" s="12"/>
      <c r="E9" s="14"/>
      <c r="F9" s="17"/>
      <c r="G9" s="16" t="s">
        <v>15</v>
      </c>
      <c r="Q9" s="16"/>
    </row>
    <row r="10" spans="1:17" ht="27.75" customHeight="1" x14ac:dyDescent="0.25">
      <c r="C10" s="2" t="s">
        <v>23</v>
      </c>
      <c r="E10" s="2" t="s">
        <v>19</v>
      </c>
      <c r="F10" s="3">
        <f>SUM(F2:F9)</f>
        <v>3.2960400000000005</v>
      </c>
      <c r="G10" s="16" t="s">
        <v>15</v>
      </c>
      <c r="Q10" s="16"/>
    </row>
    <row r="11" spans="1:17" ht="18" x14ac:dyDescent="0.25">
      <c r="D11" s="24" t="s">
        <v>14</v>
      </c>
      <c r="E11" s="25"/>
      <c r="F11" s="6">
        <f>F15-F14-F13-F12-SUM(F2:F9)</f>
        <v>12.703959999999999</v>
      </c>
      <c r="G11" s="16" t="s">
        <v>15</v>
      </c>
      <c r="Q11" s="16"/>
    </row>
    <row r="12" spans="1:17" ht="15.6" customHeight="1" x14ac:dyDescent="0.25">
      <c r="D12" s="24" t="s">
        <v>12</v>
      </c>
      <c r="E12" s="25"/>
      <c r="F12" s="6">
        <f>F15/10</f>
        <v>2</v>
      </c>
      <c r="G12" s="16" t="s">
        <v>15</v>
      </c>
      <c r="Q12" s="16"/>
    </row>
    <row r="13" spans="1:17" x14ac:dyDescent="0.25">
      <c r="D13" s="24" t="s">
        <v>32</v>
      </c>
      <c r="E13" s="25"/>
      <c r="F13" s="6">
        <v>1</v>
      </c>
      <c r="G13" s="16" t="s">
        <v>15</v>
      </c>
      <c r="Q13" s="16"/>
    </row>
    <row r="14" spans="1:17" x14ac:dyDescent="0.25">
      <c r="D14" s="24" t="s">
        <v>39</v>
      </c>
      <c r="E14" s="25"/>
      <c r="F14" s="6">
        <v>1</v>
      </c>
      <c r="G14" s="16" t="s">
        <v>15</v>
      </c>
      <c r="Q14" s="16"/>
    </row>
    <row r="15" spans="1:17" x14ac:dyDescent="0.25">
      <c r="D15" s="18" t="s">
        <v>13</v>
      </c>
      <c r="E15" s="18"/>
      <c r="F15" s="19">
        <v>20</v>
      </c>
      <c r="G15" s="16" t="s">
        <v>15</v>
      </c>
      <c r="Q15" s="16"/>
    </row>
    <row r="18" spans="1:10" ht="31.2" x14ac:dyDescent="0.25">
      <c r="A18" s="10" t="s">
        <v>0</v>
      </c>
      <c r="B18" s="9" t="s">
        <v>7</v>
      </c>
      <c r="C18" s="11" t="s">
        <v>11</v>
      </c>
      <c r="D18" s="11" t="s">
        <v>10</v>
      </c>
      <c r="E18" s="11" t="s">
        <v>17</v>
      </c>
      <c r="F18" s="8" t="s">
        <v>18</v>
      </c>
    </row>
    <row r="19" spans="1:10" x14ac:dyDescent="0.25">
      <c r="A19" s="12" t="s">
        <v>30</v>
      </c>
      <c r="B19" s="12" t="s">
        <v>8</v>
      </c>
      <c r="C19" s="12">
        <v>2567</v>
      </c>
      <c r="D19" s="12">
        <v>25</v>
      </c>
      <c r="E19" s="14">
        <v>10</v>
      </c>
      <c r="F19" s="17">
        <f t="shared" ref="F19" si="1">(E19/1000000)/(D19/C19/660)</f>
        <v>0.67768799999999996</v>
      </c>
      <c r="H19" s="13" t="s">
        <v>5</v>
      </c>
      <c r="I19" s="7" t="s">
        <v>6</v>
      </c>
    </row>
    <row r="20" spans="1:10" x14ac:dyDescent="0.25">
      <c r="A20" s="12" t="s">
        <v>37</v>
      </c>
      <c r="B20" s="12" t="s">
        <v>8</v>
      </c>
      <c r="C20" s="12">
        <v>5770</v>
      </c>
      <c r="D20" s="12">
        <v>30.3</v>
      </c>
      <c r="E20" s="14">
        <v>10</v>
      </c>
      <c r="F20" s="17">
        <f>(E20/1000000)/(D20/C20/660)</f>
        <v>1.2568316831683171</v>
      </c>
      <c r="H20" s="4" t="s">
        <v>16</v>
      </c>
      <c r="I20" s="5"/>
      <c r="J20" s="5"/>
    </row>
    <row r="21" spans="1:10" x14ac:dyDescent="0.25">
      <c r="A21" s="12" t="s">
        <v>31</v>
      </c>
      <c r="B21" s="12" t="s">
        <v>9</v>
      </c>
      <c r="C21" s="12">
        <v>3384</v>
      </c>
      <c r="D21" s="12">
        <v>30.3</v>
      </c>
      <c r="E21" s="14">
        <v>10</v>
      </c>
      <c r="F21" s="17">
        <f>(E21/1000000)/(D21/C21/660)</f>
        <v>0.7371089108910891</v>
      </c>
      <c r="H21" s="1" t="s">
        <v>1</v>
      </c>
      <c r="I21" s="1" t="s">
        <v>35</v>
      </c>
      <c r="J21" s="20" t="s">
        <v>34</v>
      </c>
    </row>
    <row r="22" spans="1:10" x14ac:dyDescent="0.25">
      <c r="A22" s="12"/>
      <c r="B22" s="12"/>
      <c r="C22" s="12"/>
      <c r="D22" s="12"/>
      <c r="E22" s="14"/>
      <c r="F22" s="17"/>
      <c r="H22" s="1" t="s">
        <v>2</v>
      </c>
      <c r="I22" s="1" t="s">
        <v>36</v>
      </c>
      <c r="J22" s="21" t="s">
        <v>26</v>
      </c>
    </row>
    <row r="23" spans="1:10" x14ac:dyDescent="0.25">
      <c r="A23" s="12"/>
      <c r="B23" s="12"/>
      <c r="C23" s="12"/>
      <c r="D23" s="12"/>
      <c r="E23" s="14"/>
      <c r="F23" s="17"/>
      <c r="H23" s="1" t="s">
        <v>40</v>
      </c>
      <c r="I23" s="22" t="s">
        <v>3</v>
      </c>
      <c r="J23" s="23"/>
    </row>
    <row r="24" spans="1:10" x14ac:dyDescent="0.25">
      <c r="A24" s="12"/>
      <c r="B24" s="12"/>
      <c r="C24" s="12"/>
      <c r="D24" s="12"/>
      <c r="E24" s="14"/>
      <c r="F24" s="17"/>
      <c r="H24" s="1" t="s">
        <v>25</v>
      </c>
      <c r="I24" s="22" t="s">
        <v>4</v>
      </c>
      <c r="J24" s="23"/>
    </row>
    <row r="25" spans="1:10" x14ac:dyDescent="0.25">
      <c r="A25" s="12"/>
      <c r="B25" s="12"/>
      <c r="C25" s="12"/>
      <c r="D25" s="12"/>
      <c r="E25" s="14"/>
      <c r="F25" s="17"/>
    </row>
    <row r="26" spans="1:10" x14ac:dyDescent="0.25">
      <c r="A26" s="12"/>
      <c r="B26" s="12"/>
      <c r="C26" s="12"/>
      <c r="D26" s="12"/>
      <c r="E26" s="14"/>
      <c r="F26" s="17"/>
    </row>
    <row r="27" spans="1:10" x14ac:dyDescent="0.25">
      <c r="C27" s="2" t="s">
        <v>23</v>
      </c>
      <c r="E27" s="2" t="s">
        <v>19</v>
      </c>
      <c r="F27" s="3">
        <f>SUM(F19:F26)</f>
        <v>2.6716285940594062</v>
      </c>
    </row>
    <row r="28" spans="1:10" ht="18" x14ac:dyDescent="0.25">
      <c r="D28" s="24" t="s">
        <v>14</v>
      </c>
      <c r="E28" s="25"/>
      <c r="F28" s="6">
        <f>F32-F31-F30-F29-SUM(F19:F26)</f>
        <v>13.328371405940594</v>
      </c>
    </row>
    <row r="29" spans="1:10" x14ac:dyDescent="0.25">
      <c r="D29" s="24" t="s">
        <v>12</v>
      </c>
      <c r="E29" s="25"/>
      <c r="F29" s="6">
        <f>F32/10</f>
        <v>2</v>
      </c>
    </row>
    <row r="30" spans="1:10" ht="15.6" customHeight="1" x14ac:dyDescent="0.25">
      <c r="D30" s="24" t="s">
        <v>32</v>
      </c>
      <c r="E30" s="25"/>
      <c r="F30" s="6">
        <v>1</v>
      </c>
    </row>
    <row r="31" spans="1:10" x14ac:dyDescent="0.25">
      <c r="D31" s="24" t="s">
        <v>38</v>
      </c>
      <c r="E31" s="25"/>
      <c r="F31" s="6">
        <v>1</v>
      </c>
    </row>
    <row r="32" spans="1:10" x14ac:dyDescent="0.25">
      <c r="D32" s="18" t="s">
        <v>13</v>
      </c>
      <c r="E32" s="18"/>
      <c r="F32" s="19">
        <v>20</v>
      </c>
    </row>
  </sheetData>
  <mergeCells count="2">
    <mergeCell ref="I6:J6"/>
    <mergeCell ref="I7:J7"/>
  </mergeCells>
  <phoneticPr fontId="0" type="noConversion"/>
  <pageMargins left="0.7" right="0.7" top="0.75" bottom="0.75" header="0.3" footer="0.3"/>
  <pageSetup scale="78" orientation="portrait" horizontalDpi="4294967295" verticalDpi="4294967295" r:id="rId1"/>
  <headerFooter alignWithMargins="0">
    <oddHeader>&amp;L&amp;A&amp;C&amp;D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F976-B2CA-4CA8-8FCE-791F8B7F1462}">
  <dimension ref="A1:J15"/>
  <sheetViews>
    <sheetView tabSelected="1" workbookViewId="0">
      <selection activeCell="B16" sqref="B16"/>
    </sheetView>
  </sheetViews>
  <sheetFormatPr defaultRowHeight="13.2" x14ac:dyDescent="0.25"/>
  <cols>
    <col min="1" max="1" width="27.33203125" bestFit="1" customWidth="1"/>
    <col min="2" max="2" width="10" bestFit="1" customWidth="1"/>
    <col min="4" max="4" width="16.77734375" customWidth="1"/>
    <col min="5" max="5" width="12.77734375" customWidth="1"/>
    <col min="8" max="8" width="22.44140625" bestFit="1" customWidth="1"/>
  </cols>
  <sheetData>
    <row r="1" spans="1:10" ht="62.4" x14ac:dyDescent="0.25">
      <c r="A1" s="10" t="s">
        <v>0</v>
      </c>
      <c r="B1" s="9" t="s">
        <v>7</v>
      </c>
      <c r="C1" s="11" t="s">
        <v>11</v>
      </c>
      <c r="D1" s="11" t="s">
        <v>10</v>
      </c>
      <c r="E1" s="11" t="s">
        <v>17</v>
      </c>
      <c r="F1" s="8" t="s">
        <v>18</v>
      </c>
      <c r="G1" s="2"/>
    </row>
    <row r="2" spans="1:10" ht="15.6" x14ac:dyDescent="0.25">
      <c r="A2" s="12" t="s">
        <v>46</v>
      </c>
      <c r="B2" s="12" t="s">
        <v>8</v>
      </c>
      <c r="C2" s="12">
        <v>1856</v>
      </c>
      <c r="D2" s="12">
        <v>15</v>
      </c>
      <c r="E2" s="14">
        <v>10</v>
      </c>
      <c r="F2" s="17">
        <f t="shared" ref="F2:F8" si="0">(E2/1000000)/(D2/C2/660)</f>
        <v>0.81664000000000003</v>
      </c>
      <c r="G2" s="16" t="s">
        <v>15</v>
      </c>
    </row>
    <row r="3" spans="1:10" ht="15.6" x14ac:dyDescent="0.25">
      <c r="A3" s="12" t="s">
        <v>41</v>
      </c>
      <c r="B3" s="12" t="s">
        <v>8</v>
      </c>
      <c r="C3" s="12">
        <v>1807</v>
      </c>
      <c r="D3" s="12">
        <v>15</v>
      </c>
      <c r="E3" s="14">
        <v>10</v>
      </c>
      <c r="F3" s="17">
        <f t="shared" si="0"/>
        <v>0.79508000000000001</v>
      </c>
      <c r="G3" s="16" t="s">
        <v>15</v>
      </c>
    </row>
    <row r="4" spans="1:10" ht="15.6" x14ac:dyDescent="0.25">
      <c r="A4" s="12" t="s">
        <v>42</v>
      </c>
      <c r="B4" s="12" t="s">
        <v>8</v>
      </c>
      <c r="C4" s="12">
        <v>2086</v>
      </c>
      <c r="D4" s="12">
        <v>15</v>
      </c>
      <c r="E4" s="14">
        <v>10</v>
      </c>
      <c r="F4" s="17">
        <f t="shared" si="0"/>
        <v>0.91783999999999999</v>
      </c>
      <c r="G4" s="16" t="s">
        <v>15</v>
      </c>
    </row>
    <row r="5" spans="1:10" ht="15.6" x14ac:dyDescent="0.25">
      <c r="A5" s="12" t="s">
        <v>43</v>
      </c>
      <c r="B5" s="12" t="s">
        <v>8</v>
      </c>
      <c r="C5" s="12">
        <v>1995</v>
      </c>
      <c r="D5" s="12">
        <v>15</v>
      </c>
      <c r="E5" s="14">
        <v>10</v>
      </c>
      <c r="F5" s="17">
        <f t="shared" si="0"/>
        <v>0.87780000000000002</v>
      </c>
      <c r="G5" s="16" t="s">
        <v>15</v>
      </c>
    </row>
    <row r="6" spans="1:10" ht="15.6" x14ac:dyDescent="0.25">
      <c r="A6" s="12" t="s">
        <v>47</v>
      </c>
      <c r="B6" s="12" t="s">
        <v>8</v>
      </c>
      <c r="C6" s="12">
        <v>1835</v>
      </c>
      <c r="D6" s="12">
        <v>15</v>
      </c>
      <c r="E6" s="14">
        <v>10</v>
      </c>
      <c r="F6" s="17">
        <f t="shared" si="0"/>
        <v>0.80740000000000012</v>
      </c>
      <c r="G6" s="16" t="s">
        <v>15</v>
      </c>
    </row>
    <row r="7" spans="1:10" ht="15.6" x14ac:dyDescent="0.25">
      <c r="A7" s="12" t="s">
        <v>44</v>
      </c>
      <c r="B7" s="12" t="s">
        <v>8</v>
      </c>
      <c r="C7" s="12">
        <v>1795</v>
      </c>
      <c r="D7" s="12">
        <v>15</v>
      </c>
      <c r="E7" s="14">
        <v>10</v>
      </c>
      <c r="F7" s="17">
        <f t="shared" si="0"/>
        <v>0.78980000000000006</v>
      </c>
      <c r="G7" s="16" t="s">
        <v>15</v>
      </c>
    </row>
    <row r="8" spans="1:10" ht="15.6" x14ac:dyDescent="0.25">
      <c r="A8" s="12" t="s">
        <v>45</v>
      </c>
      <c r="B8" s="12" t="s">
        <v>9</v>
      </c>
      <c r="C8" s="12">
        <v>7762</v>
      </c>
      <c r="D8" s="12">
        <v>15</v>
      </c>
      <c r="E8" s="14">
        <v>10</v>
      </c>
      <c r="F8" s="17">
        <f t="shared" si="0"/>
        <v>3.4152800000000001</v>
      </c>
      <c r="G8" s="16" t="s">
        <v>15</v>
      </c>
    </row>
    <row r="9" spans="1:10" ht="15.6" x14ac:dyDescent="0.25">
      <c r="A9" s="12"/>
      <c r="B9" s="12"/>
      <c r="C9" s="12"/>
      <c r="D9" s="12"/>
      <c r="E9" s="14"/>
      <c r="F9" s="17"/>
      <c r="G9" s="16" t="s">
        <v>15</v>
      </c>
      <c r="H9" s="16"/>
      <c r="I9" s="2"/>
      <c r="J9" s="2"/>
    </row>
    <row r="10" spans="1:10" ht="15.6" x14ac:dyDescent="0.25">
      <c r="A10" s="2"/>
      <c r="B10" s="2"/>
      <c r="C10" s="2" t="s">
        <v>23</v>
      </c>
      <c r="D10" s="2"/>
      <c r="E10" s="2" t="s">
        <v>19</v>
      </c>
      <c r="F10" s="3">
        <f>SUM(F2:F9)</f>
        <v>8.4198400000000007</v>
      </c>
      <c r="G10" s="16" t="s">
        <v>15</v>
      </c>
      <c r="H10" s="16"/>
      <c r="I10" s="2"/>
      <c r="J10" s="2"/>
    </row>
    <row r="11" spans="1:10" ht="18" x14ac:dyDescent="0.25">
      <c r="A11" s="2"/>
      <c r="B11" s="2"/>
      <c r="C11" s="2"/>
      <c r="D11" s="24" t="s">
        <v>14</v>
      </c>
      <c r="E11" s="25"/>
      <c r="F11" s="6">
        <f>F15-F14-F13-F12-SUM(F2:F9)</f>
        <v>7.5801599999999993</v>
      </c>
      <c r="G11" s="16" t="s">
        <v>15</v>
      </c>
      <c r="H11" s="16"/>
      <c r="I11" s="2"/>
      <c r="J11" s="2"/>
    </row>
    <row r="12" spans="1:10" ht="15.6" x14ac:dyDescent="0.25">
      <c r="A12" s="2"/>
      <c r="B12" s="2"/>
      <c r="C12" s="2"/>
      <c r="D12" s="24" t="s">
        <v>12</v>
      </c>
      <c r="E12" s="25"/>
      <c r="F12" s="6">
        <f>F15/10</f>
        <v>2</v>
      </c>
      <c r="G12" s="16" t="s">
        <v>15</v>
      </c>
      <c r="H12" s="16"/>
      <c r="I12" s="2"/>
      <c r="J12" s="2"/>
    </row>
    <row r="13" spans="1:10" ht="15.6" x14ac:dyDescent="0.25">
      <c r="A13" s="2"/>
      <c r="B13" s="2"/>
      <c r="C13" s="2"/>
      <c r="D13" s="24" t="s">
        <v>32</v>
      </c>
      <c r="E13" s="25"/>
      <c r="F13" s="6">
        <v>1</v>
      </c>
      <c r="G13" s="16" t="s">
        <v>15</v>
      </c>
      <c r="H13" s="16"/>
      <c r="I13" s="2"/>
      <c r="J13" s="2"/>
    </row>
    <row r="14" spans="1:10" ht="15.6" x14ac:dyDescent="0.25">
      <c r="A14" s="2"/>
      <c r="B14" s="2"/>
      <c r="C14" s="2"/>
      <c r="D14" s="24" t="s">
        <v>39</v>
      </c>
      <c r="E14" s="25"/>
      <c r="F14" s="6">
        <v>1</v>
      </c>
      <c r="G14" s="16" t="s">
        <v>15</v>
      </c>
      <c r="H14" s="16"/>
      <c r="I14" s="2"/>
      <c r="J14" s="2"/>
    </row>
    <row r="15" spans="1:10" ht="15.6" x14ac:dyDescent="0.25">
      <c r="A15" s="2"/>
      <c r="B15" s="2"/>
      <c r="C15" s="2"/>
      <c r="D15" s="18" t="s">
        <v>13</v>
      </c>
      <c r="E15" s="18"/>
      <c r="F15" s="19">
        <v>20</v>
      </c>
      <c r="G15" s="16" t="s">
        <v>15</v>
      </c>
      <c r="H15" s="16"/>
      <c r="I15" s="2"/>
      <c r="J15" s="2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pBTK504 Assembly</vt:lpstr>
      <vt:lpstr>Sheet1</vt:lpstr>
      <vt:lpstr>'pBTK504 Assembly'!Print_Area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JGollihar</dc:creator>
  <cp:lastModifiedBy>Kate !</cp:lastModifiedBy>
  <cp:lastPrinted>2018-02-19T21:54:23Z</cp:lastPrinted>
  <dcterms:created xsi:type="dcterms:W3CDTF">2015-08-12T07:01:05Z</dcterms:created>
  <dcterms:modified xsi:type="dcterms:W3CDTF">2021-07-09T21:34:36Z</dcterms:modified>
</cp:coreProperties>
</file>